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llertongrangeschool.sharepoint.com/sites/HR-Staff/Shared Documents/Governors/1. FGB/"/>
    </mc:Choice>
  </mc:AlternateContent>
  <xr:revisionPtr revIDLastSave="342" documentId="8_{6CC98D12-0E9B-46F6-AF09-A764BE3E31E0}" xr6:coauthVersionLast="47" xr6:coauthVersionMax="47" xr10:uidLastSave="{9BBFFF32-18CC-40EA-886E-2F21E1B63F0F}"/>
  <bookViews>
    <workbookView xWindow="-108" yWindow="-108" windowWidth="23256" windowHeight="12456" firstSheet="3" activeTab="10" xr2:uid="{00000000-000D-0000-FFFF-FFFF00000000}"/>
  </bookViews>
  <sheets>
    <sheet name="2015-16" sheetId="1" r:id="rId1"/>
    <sheet name="2016-17" sheetId="2" r:id="rId2"/>
    <sheet name="2017-18" sheetId="3" r:id="rId3"/>
    <sheet name="2018-19" sheetId="4" r:id="rId4"/>
    <sheet name="2019-20" sheetId="5" r:id="rId5"/>
    <sheet name="2020-21" sheetId="6" r:id="rId6"/>
    <sheet name="2021-22" sheetId="9" r:id="rId7"/>
    <sheet name="2022-23" sheetId="8" r:id="rId8"/>
    <sheet name="2023-24" sheetId="7" r:id="rId9"/>
    <sheet name="2024-25" sheetId="12" r:id="rId10"/>
    <sheet name="2025-26" sheetId="13" r:id="rId11"/>
  </sheets>
  <definedNames>
    <definedName name="_xlnm.Print_Area" localSheetId="0">'2015-16'!$A$1:$U$33</definedName>
    <definedName name="_xlnm.Print_Area" localSheetId="4">'2019-20'!$A$1:$T$31</definedName>
    <definedName name="_xlnm.Print_Area" localSheetId="8">'2023-24'!$A$1:$X$29</definedName>
    <definedName name="_xlnm.Print_Area" localSheetId="9">'2024-25'!$A$1:$X$28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2" l="1"/>
  <c r="W15" i="12"/>
  <c r="W12" i="12"/>
  <c r="W9" i="12"/>
  <c r="W7" i="12"/>
  <c r="S7" i="12"/>
  <c r="S14" i="12"/>
  <c r="S12" i="12"/>
  <c r="S9" i="12"/>
  <c r="S15" i="12"/>
  <c r="C10" i="7"/>
  <c r="D8" i="7"/>
  <c r="D9" i="7"/>
  <c r="D10" i="7"/>
  <c r="C11" i="7"/>
  <c r="D11" i="7" s="1"/>
  <c r="C12" i="7"/>
  <c r="D12" i="7"/>
  <c r="C13" i="7"/>
  <c r="D13" i="7" s="1"/>
  <c r="C14" i="7"/>
  <c r="D14" i="7"/>
  <c r="C15" i="7"/>
  <c r="D15" i="7" s="1"/>
  <c r="C16" i="7"/>
  <c r="D16" i="7" s="1"/>
  <c r="C8" i="12"/>
  <c r="D8" i="12" s="1"/>
  <c r="C9" i="12"/>
  <c r="D9" i="12" s="1"/>
  <c r="C10" i="12"/>
  <c r="D10" i="12" s="1"/>
  <c r="C11" i="12"/>
  <c r="D11" i="12" s="1"/>
  <c r="C12" i="12"/>
  <c r="D12" i="12" s="1"/>
  <c r="C13" i="12"/>
  <c r="D13" i="12" s="1"/>
  <c r="C14" i="12"/>
  <c r="D14" i="12" s="1"/>
  <c r="C15" i="12"/>
  <c r="D15" i="12" s="1"/>
  <c r="C7" i="12"/>
  <c r="D7" i="12" s="1"/>
  <c r="M30" i="12"/>
  <c r="N30" i="12"/>
  <c r="P30" i="12"/>
  <c r="M31" i="12"/>
  <c r="N31" i="12"/>
  <c r="P31" i="12"/>
  <c r="M32" i="12"/>
  <c r="N32" i="12"/>
  <c r="P32" i="12"/>
  <c r="L32" i="12"/>
  <c r="L31" i="12"/>
  <c r="L30" i="12"/>
  <c r="O7" i="12"/>
  <c r="O11" i="12"/>
  <c r="O10" i="12"/>
  <c r="O12" i="12"/>
  <c r="O13" i="12"/>
  <c r="O14" i="12"/>
  <c r="O15" i="12"/>
  <c r="X10" i="7"/>
  <c r="X16" i="7"/>
  <c r="X15" i="7"/>
  <c r="X14" i="7"/>
  <c r="X11" i="7"/>
  <c r="X9" i="7"/>
  <c r="X7" i="7"/>
  <c r="L34" i="12" l="1"/>
  <c r="P34" i="12"/>
  <c r="N34" i="12"/>
  <c r="O30" i="12"/>
  <c r="M34" i="12"/>
  <c r="O32" i="12"/>
  <c r="O31" i="12"/>
  <c r="U7" i="7"/>
  <c r="U15" i="7" s="1"/>
  <c r="O34" i="12" l="1"/>
  <c r="U12" i="7"/>
  <c r="U14" i="7"/>
  <c r="U16" i="7"/>
  <c r="T16" i="7"/>
  <c r="T15" i="7"/>
  <c r="T14" i="7"/>
  <c r="T13" i="7"/>
  <c r="T11" i="7"/>
  <c r="T9" i="7"/>
  <c r="T7" i="7"/>
  <c r="P15" i="7" l="1"/>
  <c r="P16" i="7"/>
  <c r="P9" i="7"/>
  <c r="P11" i="7"/>
  <c r="P12" i="7"/>
  <c r="P13" i="7"/>
  <c r="P14" i="7"/>
  <c r="P7" i="7"/>
  <c r="C7" i="7" s="1"/>
  <c r="D7" i="7" s="1"/>
  <c r="V8" i="8" l="1"/>
  <c r="W8" i="8" s="1"/>
  <c r="V17" i="8"/>
  <c r="W17" i="8" s="1"/>
  <c r="V18" i="8"/>
  <c r="W18" i="8" s="1"/>
  <c r="T9" i="8" l="1"/>
  <c r="T14" i="8"/>
  <c r="T13" i="8"/>
  <c r="T15" i="8"/>
  <c r="T7" i="8"/>
  <c r="T16" i="8"/>
  <c r="P10" i="8" l="1"/>
  <c r="P9" i="8"/>
  <c r="P7" i="8"/>
  <c r="P12" i="8"/>
  <c r="V12" i="8" s="1"/>
  <c r="W12" i="8" s="1"/>
  <c r="P16" i="8"/>
  <c r="P15" i="8"/>
  <c r="L7" i="8" l="1"/>
  <c r="J7" i="8" l="1"/>
  <c r="R7" i="8" l="1"/>
  <c r="V7" i="8" s="1"/>
  <c r="W7" i="8" s="1"/>
  <c r="R9" i="8"/>
  <c r="V9" i="8" s="1"/>
  <c r="W9" i="8" s="1"/>
  <c r="R16" i="8"/>
  <c r="R13" i="8"/>
  <c r="V13" i="8" s="1"/>
  <c r="W13" i="8" s="1"/>
  <c r="R15" i="8"/>
  <c r="J16" i="8"/>
  <c r="V16" i="8" s="1"/>
  <c r="W16" i="8" s="1"/>
  <c r="J14" i="8"/>
  <c r="V14" i="8" s="1"/>
  <c r="W14" i="8" s="1"/>
  <c r="N15" i="8"/>
  <c r="N16" i="8"/>
  <c r="N14" i="8"/>
  <c r="N10" i="8"/>
  <c r="J11" i="8"/>
  <c r="V11" i="8" s="1"/>
  <c r="W11" i="8" s="1"/>
  <c r="J10" i="8"/>
  <c r="V10" i="8" s="1"/>
  <c r="W10" i="8" s="1"/>
  <c r="J15" i="8"/>
  <c r="V15" i="8" s="1"/>
  <c r="W15" i="8" s="1"/>
  <c r="M20" i="5"/>
  <c r="M13" i="5"/>
  <c r="M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beverleymanfredi</author>
  </authors>
  <commentList>
    <comment ref="U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Standing down as Chair </t>
        </r>
      </text>
    </comment>
    <comment ref="U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U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governor w/e end of summer term 2016</t>
        </r>
      </text>
    </comment>
    <comment ref="F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Research Associate, The Young Foundation</t>
        </r>
      </text>
    </comment>
    <comment ref="T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Notice given as staff governor w/e 24/5/16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Family Support Worker, Open XS Cluster.
Other: Trustee, Catch Charity; Support Worker, Karma Nirvana (honour-based violence and forced marriages)</t>
        </r>
      </text>
    </comment>
    <comment ref="U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Elected by FGB as Chair 11/07/16</t>
        </r>
      </text>
    </comment>
    <comment ref="U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proposed Mrs Trayer as co-opted governor (11/07/16) - All agreed</t>
        </r>
      </text>
    </comment>
    <comment ref="F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Works for Children's Services Leeds City Council</t>
        </r>
      </text>
    </comment>
    <comment ref="F2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beverleymanfredi:</t>
        </r>
        <r>
          <rPr>
            <sz val="9"/>
            <color indexed="81"/>
            <rFont val="Tahoma"/>
            <family val="2"/>
          </rPr>
          <t xml:space="preserve">
Chair of Governors @ Gledhow Primary School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B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C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  <comment ref="D1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extended to autumn term due to school closure</t>
        </r>
      </text>
    </comment>
    <comment ref="B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Co-opted by GB 2/7/19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No longer Works for Children's Services Leeds City Council Bma 15/3/22</t>
        </r>
      </text>
    </comment>
    <comment ref="D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7/2/22</t>
        </r>
      </text>
    </comment>
    <comment ref="U1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14/7/22 BT had conversation with TK re her non-attendance to mtgs. TK assured BT she did not want to stand down and will be attending future meetings.</t>
        </r>
      </text>
    </comment>
    <comment ref="D17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Stood down 14/02/22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Manfredi</author>
  </authors>
  <commentList>
    <comment ref="G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 Manfredi:</t>
        </r>
        <r>
          <rPr>
            <sz val="9"/>
            <color indexed="81"/>
            <rFont val="Tahoma"/>
            <family val="2"/>
          </rPr>
          <t xml:space="preserve">
Made Associate governor Sept 23. Resigned in January 2024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tc={97E68B7F-AA6C-4330-A55B-8A29072F3008}</author>
  </authors>
  <commentList>
    <comment ref="A11" authorId="0" shapeId="0" xr:uid="{97E68B7F-AA6C-4330-A55B-8A29072F3008}">
      <text>
        <t>[Threaded comment]
Your version of Excel allows you to read this threaded comment; however, any edits to it will get removed if the file is opened in a newer version of Excel. Learn more: https://go.microsoft.com/fwlink/?linkid=870924
Comment:
    SN Resigned 23/05/25</t>
      </text>
    </comment>
  </commentList>
</comments>
</file>

<file path=xl/sharedStrings.xml><?xml version="1.0" encoding="utf-8"?>
<sst xmlns="http://schemas.openxmlformats.org/spreadsheetml/2006/main" count="2410" uniqueCount="248">
  <si>
    <t>HT</t>
  </si>
  <si>
    <t>Parent</t>
  </si>
  <si>
    <t>Co-opt</t>
  </si>
  <si>
    <t>Staff</t>
  </si>
  <si>
    <t>Space = Absent</t>
  </si>
  <si>
    <t>A = Apologies given</t>
  </si>
  <si>
    <t>FGB</t>
  </si>
  <si>
    <t>S&amp;R</t>
  </si>
  <si>
    <t>Academic Year 2015-16</t>
  </si>
  <si>
    <t>M Roper</t>
  </si>
  <si>
    <t>R Morris</t>
  </si>
  <si>
    <t>CoG</t>
  </si>
  <si>
    <t>J Barnes</t>
  </si>
  <si>
    <t>A Ali</t>
  </si>
  <si>
    <t>A Byng</t>
  </si>
  <si>
    <t>L Chapman</t>
  </si>
  <si>
    <t>A Choksi</t>
  </si>
  <si>
    <t>H Haigh</t>
  </si>
  <si>
    <t>A Gonzales</t>
  </si>
  <si>
    <t>K Khan</t>
  </si>
  <si>
    <t>M Litke</t>
  </si>
  <si>
    <t>J Rush</t>
  </si>
  <si>
    <t>B Trayer</t>
  </si>
  <si>
    <t>C Wilkinson</t>
  </si>
  <si>
    <t>J Willott</t>
  </si>
  <si>
    <t>Associate</t>
  </si>
  <si>
    <t>All</t>
  </si>
  <si>
    <t>TLS</t>
  </si>
  <si>
    <t>EOFGB</t>
  </si>
  <si>
    <t>TLS = Teaching, Learning &amp; Support Committee</t>
  </si>
  <si>
    <t>S&amp;R = Strategy &amp; Resources Committee</t>
  </si>
  <si>
    <t>FGB = Full Governing Body</t>
  </si>
  <si>
    <r>
      <rPr>
        <b/>
        <sz val="11"/>
        <color theme="1"/>
        <rFont val="Wingdings"/>
        <charset val="2"/>
      </rPr>
      <t>ü</t>
    </r>
    <r>
      <rPr>
        <b/>
        <sz val="11"/>
        <color theme="1"/>
        <rFont val="Calibri"/>
        <family val="2"/>
        <scheme val="minor"/>
      </rPr>
      <t xml:space="preserve"> = Present</t>
    </r>
  </si>
  <si>
    <t>EOFGB = Extra Ordinary FGB</t>
  </si>
  <si>
    <t>ü</t>
  </si>
  <si>
    <t>A</t>
  </si>
  <si>
    <t>A Beale</t>
  </si>
  <si>
    <t>Not in post</t>
  </si>
  <si>
    <t>Resigned</t>
  </si>
  <si>
    <t>DECLARATIONS OF INTEREST</t>
  </si>
  <si>
    <t>None</t>
  </si>
  <si>
    <t>KEY</t>
  </si>
  <si>
    <t>ALLERTON GRANGE SCHOOL - GOVERNORS' ATTENDANCE TO MEETINGS AND DECLARATIONS OF INTEREST 2015/16</t>
  </si>
  <si>
    <t>NAME</t>
  </si>
  <si>
    <t>ROLE</t>
  </si>
  <si>
    <t>COMMITTEE</t>
  </si>
  <si>
    <t>Declared</t>
  </si>
  <si>
    <t>APPOINTED BY</t>
  </si>
  <si>
    <t>TERM OF OFFICE</t>
  </si>
  <si>
    <t>Election</t>
  </si>
  <si>
    <t>20/04/2015 - 19/04/2030</t>
  </si>
  <si>
    <t>01/09/2014 - 01/09/2018</t>
  </si>
  <si>
    <t>15/07/2014 - 15/07/2018</t>
  </si>
  <si>
    <t>05/06/2015 - 04/06/2019</t>
  </si>
  <si>
    <t>01/09/2013 - 01/09/2017</t>
  </si>
  <si>
    <t>10/07/2013 - 10/07/2017</t>
  </si>
  <si>
    <t>05/05/2015 - 24/05/2016</t>
  </si>
  <si>
    <t>07/09/2014 - 07/09/2018</t>
  </si>
  <si>
    <t>02/12/2015 - 01/12/2017</t>
  </si>
  <si>
    <t>02/12/2015 - 01/12/2019</t>
  </si>
  <si>
    <t>07/07/2015 - 06/07/2019</t>
  </si>
  <si>
    <t>07/07/2015 - 06/07/2017</t>
  </si>
  <si>
    <t>N/A</t>
  </si>
  <si>
    <t>C Skirrow</t>
  </si>
  <si>
    <t>Res = Resources Committee</t>
  </si>
  <si>
    <t>Research Associate, The Young Foundation</t>
  </si>
  <si>
    <t>Family Support Worker, Open XS Cluster. Other: Trustee, Catch Charity; Support Worker, Karma Nirvana (honour-based violence and forced marriages)</t>
  </si>
  <si>
    <t>Chair of Governors @ Gledhow Primary School</t>
  </si>
  <si>
    <t>Works for Children's Services Leeds City Council</t>
  </si>
  <si>
    <t>CoG,            Co-opted</t>
  </si>
  <si>
    <t>Co-Opted</t>
  </si>
  <si>
    <t xml:space="preserve">Resigned from the GB </t>
  </si>
  <si>
    <t>Not a committee member</t>
  </si>
  <si>
    <t>S Mann</t>
  </si>
  <si>
    <t>16/05/2017 - 15/05/2019</t>
  </si>
  <si>
    <t>ALLERTON GRANGE SCHOOL - GOVERNORS' ATTENDANCE TO MEETINGS AND DECLARATIONS OF INTEREST 2016/17</t>
  </si>
  <si>
    <t>Re-elected as co-opted gov</t>
  </si>
  <si>
    <t>Parent (Vice CoG)</t>
  </si>
  <si>
    <t>J Batchelor</t>
  </si>
  <si>
    <t>10/07/2017 - 09/07/2021</t>
  </si>
  <si>
    <t>TBC</t>
  </si>
  <si>
    <t>25/07/2016 - 24/07/2020</t>
  </si>
  <si>
    <t>Academic Year 2016-17</t>
  </si>
  <si>
    <t>Academic Year 2017-18</t>
  </si>
  <si>
    <t>PS = Pupil Support Committee</t>
  </si>
  <si>
    <t>TL&amp;C = Teaching, Learning &amp; Curriculum Committee</t>
  </si>
  <si>
    <t>PS/S&amp;R/FGB</t>
  </si>
  <si>
    <t>TL&amp;C/S&amp;R/   FGB</t>
  </si>
  <si>
    <t>PS/FGB</t>
  </si>
  <si>
    <t>PS/TL&amp;C/   FGB</t>
  </si>
  <si>
    <t>TL&amp;C/S&amp;R/PS/   FGB</t>
  </si>
  <si>
    <t>PS</t>
  </si>
  <si>
    <t>TL&amp;C</t>
  </si>
  <si>
    <t>P Painter</t>
  </si>
  <si>
    <t>Attendee Hovingham Primary Partnership</t>
  </si>
  <si>
    <t>02/12/16 - 01/12/20</t>
  </si>
  <si>
    <t>ALLERTON GRANGE SCHOOL - GOVERNORS' ATTENDANCE TO MEETINGS AND DECLARATIONS OF INTEREST 2017/18</t>
  </si>
  <si>
    <t>Member of LCC School Forum</t>
  </si>
  <si>
    <t>J Green</t>
  </si>
  <si>
    <t>A Joshi</t>
  </si>
  <si>
    <t>20/11/17 – 19/11/21</t>
  </si>
  <si>
    <t>24/01/2018 - 23/01/2019</t>
  </si>
  <si>
    <t>ALLERTON GRANGE SCHOOL - GOVERNORS' ATTENDANCE TO MEETINGS AND DECLARATIONS OF INTEREST 2018/19</t>
  </si>
  <si>
    <t>Academic Year 2018-19</t>
  </si>
  <si>
    <t>11/07/2016 - 10/07/2020</t>
  </si>
  <si>
    <t>TL&amp;C/PS/   FGB</t>
  </si>
  <si>
    <t>S&amp;R/FGB</t>
  </si>
  <si>
    <t>NA</t>
  </si>
  <si>
    <t>TL&amp;C/FGB</t>
  </si>
  <si>
    <t>PS/TL&amp;C/FGB</t>
  </si>
  <si>
    <r>
      <t xml:space="preserve">S&amp;R = Strategy </t>
    </r>
    <r>
      <rPr>
        <b/>
        <sz val="10"/>
        <color theme="1"/>
        <rFont val="Calibri"/>
        <family val="2"/>
        <scheme val="minor"/>
      </rPr>
      <t>&amp;</t>
    </r>
    <r>
      <rPr>
        <b/>
        <sz val="11"/>
        <color theme="1"/>
        <rFont val="Calibri"/>
        <family val="2"/>
        <scheme val="minor"/>
      </rPr>
      <t xml:space="preserve"> Resources Committee</t>
    </r>
  </si>
  <si>
    <t>NA = Doesn't need to attend</t>
  </si>
  <si>
    <t>Co-opted</t>
  </si>
  <si>
    <t>Resigned October 2018</t>
  </si>
  <si>
    <t>Resigned January 2019</t>
  </si>
  <si>
    <t>End of term of office</t>
  </si>
  <si>
    <t>x</t>
  </si>
  <si>
    <t>x = Absent No apologies rec'd</t>
  </si>
  <si>
    <t>02/07/2019 - 01/07/2021</t>
  </si>
  <si>
    <t>20/11/2017 – 19/11/2021</t>
  </si>
  <si>
    <t>24/01/2018 - 23/01/2022</t>
  </si>
  <si>
    <r>
      <t xml:space="preserve">S&amp;R = Strategy </t>
    </r>
    <r>
      <rPr>
        <b/>
        <sz val="10"/>
        <color theme="0"/>
        <rFont val="Calibri"/>
        <family val="2"/>
        <scheme val="minor"/>
      </rPr>
      <t>&amp;</t>
    </r>
    <r>
      <rPr>
        <b/>
        <sz val="11"/>
        <color theme="0"/>
        <rFont val="Calibri"/>
        <family val="2"/>
        <scheme val="minor"/>
      </rPr>
      <t xml:space="preserve"> Resources Committee</t>
    </r>
  </si>
  <si>
    <t>10/10/2018 - 09/10/2020</t>
  </si>
  <si>
    <t>M Dev</t>
  </si>
  <si>
    <t>15/07/2019 - 14/07/2023</t>
  </si>
  <si>
    <t>A McKinlay</t>
  </si>
  <si>
    <t>A Lattimer</t>
  </si>
  <si>
    <t>MOU with Hovingham Primary</t>
  </si>
  <si>
    <t>02/12/16 - 19/07/19</t>
  </si>
  <si>
    <t>17/09/2019 - 17/09/2020</t>
  </si>
  <si>
    <t>FGB2 = Quality of Education</t>
  </si>
  <si>
    <t>FGB1 = Personal Development/Behaviour &amp; Attitudes</t>
  </si>
  <si>
    <t>FGB1</t>
  </si>
  <si>
    <t>FGB2</t>
  </si>
  <si>
    <t>PD/S&amp;R/FGB</t>
  </si>
  <si>
    <t xml:space="preserve">FGB </t>
  </si>
  <si>
    <t>Resigned October 2019</t>
  </si>
  <si>
    <t>Resigned November 2019</t>
  </si>
  <si>
    <t>D Carver</t>
  </si>
  <si>
    <t>18/11/2019 - 17/11/2023</t>
  </si>
  <si>
    <t>Natalie Harris</t>
  </si>
  <si>
    <t xml:space="preserve">Non-attendance </t>
  </si>
  <si>
    <t>16/12/2019 - 15/12/2023</t>
  </si>
  <si>
    <t>0 = Not a member</t>
  </si>
  <si>
    <t xml:space="preserve">Meeting cancelled due to school closure    </t>
  </si>
  <si>
    <t>First Virtual Meeting</t>
  </si>
  <si>
    <t>ALLERTON GRANGE SCHOOL - GOVERNORS' ATTENDANCE TO MEETINGS AND DECLARATIONS OF INTEREST 2019/20</t>
  </si>
  <si>
    <t>02/12/2019 - 01/12/2021</t>
  </si>
  <si>
    <t>11/07/2016 - 10/10/2020</t>
  </si>
  <si>
    <t>Second Virtual Meeting</t>
  </si>
  <si>
    <t>Cancelled</t>
  </si>
  <si>
    <t>ALLERTON GRANGE SCHOOL - GOVERNORS' ATTENDANCE TO MEETINGS AND DECLARATIONS OF INTEREST 2020/21</t>
  </si>
  <si>
    <t>Vice Chair, Co-Opted</t>
  </si>
  <si>
    <t>X</t>
  </si>
  <si>
    <t>Term of office ended</t>
  </si>
  <si>
    <t>Safeguarding Training</t>
  </si>
  <si>
    <t>Resigned 10/09/21</t>
  </si>
  <si>
    <t>Term of office expired</t>
  </si>
  <si>
    <t>10/10/2020 - 09/07/2021</t>
  </si>
  <si>
    <t>Member of LCC School Forum. Resigned August 2021</t>
  </si>
  <si>
    <t>Vacancy</t>
  </si>
  <si>
    <t>LA Governor</t>
  </si>
  <si>
    <t>11/07/2021 - 10/10/2022</t>
  </si>
  <si>
    <t>02/07/2019 - 01/07/2023</t>
  </si>
  <si>
    <t>Co-Opted, Chair</t>
  </si>
  <si>
    <t>ALLERTON GRANGE SCHOOL - GOVERNORS' ATTENDANCE TO MEETINGS AND DECLARATIONS OF INTEREST 2021/22</t>
  </si>
  <si>
    <t>Academic Year 2020-21</t>
  </si>
  <si>
    <t>Academic Year 2019-20</t>
  </si>
  <si>
    <t>Cllr Mohammed Shahzad</t>
  </si>
  <si>
    <t>25/01/2022 - 24/01/2026</t>
  </si>
  <si>
    <t>Taseen Khan</t>
  </si>
  <si>
    <t>Hannah Telfer</t>
  </si>
  <si>
    <t>Local Authority Councillor</t>
  </si>
  <si>
    <t>Sarah Chamings</t>
  </si>
  <si>
    <t>GB</t>
  </si>
  <si>
    <t>19/04/2022 - 18/04/2026</t>
  </si>
  <si>
    <t>Works for LCC</t>
  </si>
  <si>
    <t>11/07/2022 - 10/07/2024</t>
  </si>
  <si>
    <t>Co-Opted &amp; Chair</t>
  </si>
  <si>
    <t>Parent &amp; Vice Chair</t>
  </si>
  <si>
    <t>Resigned 01/11/22</t>
  </si>
  <si>
    <t>LA Gov</t>
  </si>
  <si>
    <t>J Travis</t>
  </si>
  <si>
    <t>15/11/2022 - 14/11/2026</t>
  </si>
  <si>
    <t>Resigned 28/03/23</t>
  </si>
  <si>
    <t>Stephanie Nyirenda</t>
  </si>
  <si>
    <t>28/02/2023 - 27/02/2027</t>
  </si>
  <si>
    <t>Ashutosh Paul</t>
  </si>
  <si>
    <t>31/03/2023 -30/03/2027</t>
  </si>
  <si>
    <t>CoG at Highfield Primary</t>
  </si>
  <si>
    <t>Mtg canx</t>
  </si>
  <si>
    <t>Academic Year 2022-23</t>
  </si>
  <si>
    <t>Academic Year 2023-24</t>
  </si>
  <si>
    <t>Tom Loukes</t>
  </si>
  <si>
    <t>19/09/2023 -18/09/2027</t>
  </si>
  <si>
    <t>Gov at Hovingham Primary</t>
  </si>
  <si>
    <t>S&amp;R/QoE</t>
  </si>
  <si>
    <t>S&amp;R/PD</t>
  </si>
  <si>
    <t>PD</t>
  </si>
  <si>
    <t>PD/QoE</t>
  </si>
  <si>
    <t>Meeting cancelled not quorate</t>
  </si>
  <si>
    <t>PD/BA</t>
  </si>
  <si>
    <t>QoE</t>
  </si>
  <si>
    <t>ALLERTON GRANGE SCHOOL - GOVERNORS' ATTENDANCE TO MEETINGS AND DECLARATIONS OF INTEREST 2023/24</t>
  </si>
  <si>
    <t>ALLERTON GRANGE SCHOOL - GOVERNORS' ATTENDANCE TO MEETINGS AND DECLARATIONS OF INTEREST 2022/23</t>
  </si>
  <si>
    <t>Personal Development/Behaviour &amp; Attendance</t>
  </si>
  <si>
    <t>Quality of Education</t>
  </si>
  <si>
    <t>Attended</t>
  </si>
  <si>
    <t>Co-Opted / Chair</t>
  </si>
  <si>
    <t>Co-opted /Vice Chair</t>
  </si>
  <si>
    <t>Anna Lees</t>
  </si>
  <si>
    <t>10/06/2024 - 09/06/2028</t>
  </si>
  <si>
    <t>24/01/2024 - 23/01/2028</t>
  </si>
  <si>
    <t>09/02/2024 - 08/02/2028</t>
  </si>
  <si>
    <t>15/07/2024 - 14/07/2028</t>
  </si>
  <si>
    <t>11/07/2021 - 10/07/2025</t>
  </si>
  <si>
    <t>PD/BA &amp; QoE</t>
  </si>
  <si>
    <t>PD/BA &amp; S&amp;R</t>
  </si>
  <si>
    <t>Academic Year 2024-25</t>
  </si>
  <si>
    <t>Present</t>
  </si>
  <si>
    <t>Apologies</t>
  </si>
  <si>
    <t>Absent</t>
  </si>
  <si>
    <t>% Present</t>
  </si>
  <si>
    <t>No of meetings attended</t>
  </si>
  <si>
    <t>No of meetings should attend</t>
  </si>
  <si>
    <t>Percentage of attendance</t>
  </si>
  <si>
    <t>ALLERTON GRANGE SCHOOL - GOVERNORS' ATTENDANCE TO MEETINGS AND DECLARATIONS OF INTEREST 2024/25</t>
  </si>
  <si>
    <t>No of meetings expected to attend</t>
  </si>
  <si>
    <t>Cancelled - Ofsted Visit</t>
  </si>
  <si>
    <t>Academic Year 2025-26</t>
  </si>
  <si>
    <t>ALLERTON GRANGE SCHOOL - GOVERNORS' ATTENDANCE TO MEETINGS AND DECLARATIONS OF INTEREST 2025/26</t>
  </si>
  <si>
    <t xml:space="preserve">Jenny Scannell </t>
  </si>
  <si>
    <t>15/11/2025 - 14/11/2026</t>
  </si>
  <si>
    <t>Sanskrutee Khasnis</t>
  </si>
  <si>
    <t>08/07/2025 - 07/07/2029</t>
  </si>
  <si>
    <t>Andy Norrington</t>
  </si>
  <si>
    <t>Headteacher</t>
  </si>
  <si>
    <t>Ex-officio</t>
  </si>
  <si>
    <t>01/09/2025 - 00000000</t>
  </si>
  <si>
    <t>16/09/2029 - 15/09/2029</t>
  </si>
  <si>
    <t>PD/BCA/SA     QoE</t>
  </si>
  <si>
    <t xml:space="preserve">PD/BCA/SA </t>
  </si>
  <si>
    <t>QoE &amp; S&amp;R</t>
  </si>
  <si>
    <t>Online</t>
  </si>
  <si>
    <t>PD/BCA/SA</t>
  </si>
  <si>
    <t>08/07/2029 - 07/07/2029</t>
  </si>
  <si>
    <t>Co-opted / Vice Chair</t>
  </si>
  <si>
    <t>PD/BCA/SA = Personal Development/Behaviour, Culture &amp; Attitudes/Safeguarding &amp;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</si>
</sst>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Wingdings"/>
      <charset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 Light"/>
      <family val="2"/>
      <scheme val="major"/>
    </font>
    <font>
      <sz val="18"/>
      <name val="Calibri"/>
      <family val="2"/>
      <scheme val="min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737E7"/>
        <bgColor indexed="64"/>
      </patternFill>
    </fill>
    <fill>
      <patternFill patternType="solid">
        <fgColor rgb="FF2FBB5A"/>
        <bgColor indexed="64"/>
      </patternFill>
    </fill>
    <fill>
      <patternFill patternType="solid">
        <fgColor rgb="FFA533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332">
    <xf numFmtId="0" fontId="0" fillId="0" borderId="0" xfId="0"/>
    <xf numFmtId="0" fontId="0" fillId="0" borderId="1" xfId="0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7" borderId="0" xfId="0" applyFont="1" applyFill="1"/>
    <xf numFmtId="0" fontId="1" fillId="8" borderId="0" xfId="0" applyFont="1" applyFill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9" borderId="2" xfId="0" applyFont="1" applyFill="1" applyBorder="1"/>
    <xf numFmtId="0" fontId="8" fillId="9" borderId="6" xfId="0" applyFont="1" applyFill="1" applyBorder="1" applyAlignment="1">
      <alignment horizontal="center"/>
    </xf>
    <xf numFmtId="0" fontId="4" fillId="9" borderId="5" xfId="0" applyFont="1" applyFill="1" applyBorder="1"/>
    <xf numFmtId="0" fontId="8" fillId="9" borderId="5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8" fillId="9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0" borderId="4" xfId="0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1" fillId="2" borderId="1" xfId="0" applyNumberFormat="1" applyFont="1" applyFill="1" applyBorder="1"/>
    <xf numFmtId="0" fontId="9" fillId="9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0" fillId="4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2" fillId="13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0" fillId="13" borderId="1" xfId="0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1" fillId="13" borderId="1" xfId="0" applyFont="1" applyFill="1" applyBorder="1" applyAlignment="1">
      <alignment horizontal="center" wrapText="1"/>
    </xf>
    <xf numFmtId="0" fontId="16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13" borderId="0" xfId="0" applyFont="1" applyFill="1"/>
    <xf numFmtId="0" fontId="0" fillId="13" borderId="0" xfId="0" applyFill="1" applyAlignment="1">
      <alignment wrapText="1"/>
    </xf>
    <xf numFmtId="0" fontId="12" fillId="13" borderId="0" xfId="0" applyFont="1" applyFill="1" applyAlignment="1">
      <alignment horizontal="center" wrapText="1"/>
    </xf>
    <xf numFmtId="0" fontId="0" fillId="13" borderId="0" xfId="0" applyFill="1" applyAlignment="1">
      <alignment horizontal="center"/>
    </xf>
    <xf numFmtId="0" fontId="11" fillId="13" borderId="0" xfId="0" applyFont="1" applyFill="1" applyAlignment="1">
      <alignment horizontal="left" wrapText="1"/>
    </xf>
    <xf numFmtId="0" fontId="1" fillId="19" borderId="6" xfId="0" applyFont="1" applyFill="1" applyBorder="1"/>
    <xf numFmtId="0" fontId="1" fillId="19" borderId="7" xfId="0" applyFont="1" applyFill="1" applyBorder="1"/>
    <xf numFmtId="0" fontId="1" fillId="19" borderId="2" xfId="0" applyFont="1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1" fillId="17" borderId="2" xfId="0" applyFont="1" applyFill="1" applyBorder="1"/>
    <xf numFmtId="0" fontId="0" fillId="17" borderId="1" xfId="0" applyFill="1" applyBorder="1" applyAlignment="1">
      <alignment wrapText="1"/>
    </xf>
    <xf numFmtId="0" fontId="1" fillId="18" borderId="1" xfId="0" applyFont="1" applyFill="1" applyBorder="1"/>
    <xf numFmtId="0" fontId="0" fillId="13" borderId="15" xfId="0" applyFill="1" applyBorder="1" applyAlignment="1">
      <alignment wrapText="1"/>
    </xf>
    <xf numFmtId="0" fontId="4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16" fillId="18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wrapText="1"/>
    </xf>
    <xf numFmtId="0" fontId="18" fillId="21" borderId="1" xfId="0" applyFont="1" applyFill="1" applyBorder="1"/>
    <xf numFmtId="0" fontId="18" fillId="22" borderId="6" xfId="0" applyFont="1" applyFill="1" applyBorder="1"/>
    <xf numFmtId="0" fontId="18" fillId="22" borderId="7" xfId="0" applyFont="1" applyFill="1" applyBorder="1"/>
    <xf numFmtId="0" fontId="18" fillId="22" borderId="2" xfId="0" applyFont="1" applyFill="1" applyBorder="1"/>
    <xf numFmtId="0" fontId="18" fillId="23" borderId="6" xfId="0" applyFont="1" applyFill="1" applyBorder="1"/>
    <xf numFmtId="0" fontId="18" fillId="23" borderId="7" xfId="0" applyFont="1" applyFill="1" applyBorder="1"/>
    <xf numFmtId="0" fontId="4" fillId="1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9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8" fillId="20" borderId="2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8" fillId="21" borderId="20" xfId="0" applyFont="1" applyFill="1" applyBorder="1" applyAlignment="1">
      <alignment horizontal="center"/>
    </xf>
    <xf numFmtId="0" fontId="18" fillId="22" borderId="20" xfId="0" applyFont="1" applyFill="1" applyBorder="1" applyAlignment="1">
      <alignment horizontal="center"/>
    </xf>
    <xf numFmtId="14" fontId="1" fillId="13" borderId="20" xfId="0" applyNumberFormat="1" applyFont="1" applyFill="1" applyBorder="1" applyAlignment="1">
      <alignment horizontal="center"/>
    </xf>
    <xf numFmtId="14" fontId="18" fillId="21" borderId="20" xfId="0" applyNumberFormat="1" applyFont="1" applyFill="1" applyBorder="1" applyAlignment="1">
      <alignment horizontal="center"/>
    </xf>
    <xf numFmtId="14" fontId="18" fillId="22" borderId="20" xfId="0" applyNumberFormat="1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4" fillId="16" borderId="20" xfId="0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17" fillId="21" borderId="20" xfId="0" applyFont="1" applyFill="1" applyBorder="1" applyAlignment="1">
      <alignment horizontal="center"/>
    </xf>
    <xf numFmtId="0" fontId="17" fillId="22" borderId="20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4" fillId="21" borderId="20" xfId="0" applyFont="1" applyFill="1" applyBorder="1" applyAlignment="1">
      <alignment horizontal="center"/>
    </xf>
    <xf numFmtId="0" fontId="4" fillId="22" borderId="20" xfId="0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8" fillId="23" borderId="20" xfId="0" applyFont="1" applyFill="1" applyBorder="1" applyAlignment="1">
      <alignment horizontal="center"/>
    </xf>
    <xf numFmtId="14" fontId="18" fillId="23" borderId="20" xfId="0" applyNumberFormat="1" applyFont="1" applyFill="1" applyBorder="1" applyAlignment="1">
      <alignment horizontal="center"/>
    </xf>
    <xf numFmtId="0" fontId="17" fillId="15" borderId="20" xfId="0" applyFont="1" applyFill="1" applyBorder="1" applyAlignment="1">
      <alignment horizontal="center"/>
    </xf>
    <xf numFmtId="0" fontId="17" fillId="23" borderId="20" xfId="0" applyFont="1" applyFill="1" applyBorder="1" applyAlignment="1">
      <alignment horizontal="center"/>
    </xf>
    <xf numFmtId="0" fontId="20" fillId="23" borderId="20" xfId="0" applyFont="1" applyFill="1" applyBorder="1" applyAlignment="1">
      <alignment horizontal="center"/>
    </xf>
    <xf numFmtId="0" fontId="20" fillId="22" borderId="20" xfId="0" applyFont="1" applyFill="1" applyBorder="1" applyAlignment="1">
      <alignment horizontal="center"/>
    </xf>
    <xf numFmtId="0" fontId="18" fillId="20" borderId="7" xfId="0" applyFont="1" applyFill="1" applyBorder="1" applyAlignment="1">
      <alignment horizontal="center" wrapText="1"/>
    </xf>
    <xf numFmtId="0" fontId="18" fillId="20" borderId="24" xfId="0" applyFont="1" applyFill="1" applyBorder="1" applyAlignment="1">
      <alignment horizontal="center" wrapText="1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wrapText="1"/>
    </xf>
    <xf numFmtId="0" fontId="14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24" borderId="0" xfId="0" applyFill="1" applyAlignment="1">
      <alignment wrapText="1"/>
    </xf>
    <xf numFmtId="0" fontId="4" fillId="13" borderId="0" xfId="0" applyFont="1" applyFill="1" applyAlignment="1">
      <alignment wrapText="1"/>
    </xf>
    <xf numFmtId="0" fontId="0" fillId="25" borderId="1" xfId="0" applyFill="1" applyBorder="1"/>
    <xf numFmtId="0" fontId="0" fillId="25" borderId="1" xfId="0" applyFill="1" applyBorder="1" applyAlignment="1">
      <alignment horizontal="center"/>
    </xf>
    <xf numFmtId="0" fontId="15" fillId="25" borderId="14" xfId="0" applyFont="1" applyFill="1" applyBorder="1" applyAlignment="1">
      <alignment vertical="center" wrapText="1"/>
    </xf>
    <xf numFmtId="0" fontId="12" fillId="25" borderId="1" xfId="0" applyFont="1" applyFill="1" applyBorder="1" applyAlignment="1">
      <alignment horizontal="center" wrapText="1"/>
    </xf>
    <xf numFmtId="0" fontId="11" fillId="25" borderId="6" xfId="0" applyFont="1" applyFill="1" applyBorder="1" applyAlignment="1">
      <alignment horizontal="left" wrapText="1"/>
    </xf>
    <xf numFmtId="0" fontId="4" fillId="25" borderId="20" xfId="0" applyFont="1" applyFill="1" applyBorder="1" applyAlignment="1">
      <alignment horizontal="center"/>
    </xf>
    <xf numFmtId="0" fontId="17" fillId="25" borderId="20" xfId="0" applyFont="1" applyFill="1" applyBorder="1" applyAlignment="1">
      <alignment horizontal="center"/>
    </xf>
    <xf numFmtId="0" fontId="0" fillId="25" borderId="20" xfId="0" applyFill="1" applyBorder="1" applyAlignment="1">
      <alignment horizontal="center"/>
    </xf>
    <xf numFmtId="0" fontId="0" fillId="25" borderId="1" xfId="0" applyFill="1" applyBorder="1" applyAlignment="1">
      <alignment wrapText="1"/>
    </xf>
    <xf numFmtId="0" fontId="20" fillId="25" borderId="20" xfId="0" applyFont="1" applyFill="1" applyBorder="1" applyAlignment="1">
      <alignment horizontal="center"/>
    </xf>
    <xf numFmtId="0" fontId="21" fillId="13" borderId="20" xfId="0" applyFont="1" applyFill="1" applyBorder="1" applyAlignment="1">
      <alignment horizontal="center"/>
    </xf>
    <xf numFmtId="0" fontId="0" fillId="10" borderId="1" xfId="0" applyFill="1" applyBorder="1"/>
    <xf numFmtId="0" fontId="11" fillId="10" borderId="1" xfId="0" applyFont="1" applyFill="1" applyBorder="1" applyAlignment="1">
      <alignment horizontal="center" wrapText="1"/>
    </xf>
    <xf numFmtId="14" fontId="0" fillId="10" borderId="1" xfId="0" applyNumberFormat="1" applyFill="1" applyBorder="1" applyAlignment="1">
      <alignment wrapText="1"/>
    </xf>
    <xf numFmtId="0" fontId="12" fillId="10" borderId="1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left" wrapText="1"/>
    </xf>
    <xf numFmtId="0" fontId="0" fillId="10" borderId="20" xfId="0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20" fillId="10" borderId="2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23" fillId="9" borderId="3" xfId="0" applyFont="1" applyFill="1" applyBorder="1" applyAlignment="1">
      <alignment horizontal="center" wrapText="1"/>
    </xf>
    <xf numFmtId="0" fontId="24" fillId="21" borderId="20" xfId="0" applyFont="1" applyFill="1" applyBorder="1" applyAlignment="1">
      <alignment horizontal="center"/>
    </xf>
    <xf numFmtId="0" fontId="20" fillId="21" borderId="20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26" fillId="20" borderId="24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6" borderId="1" xfId="0" applyFill="1" applyBorder="1"/>
    <xf numFmtId="0" fontId="0" fillId="26" borderId="1" xfId="0" applyFill="1" applyBorder="1" applyAlignment="1">
      <alignment horizontal="center"/>
    </xf>
    <xf numFmtId="0" fontId="0" fillId="26" borderId="1" xfId="0" applyFill="1" applyBorder="1" applyAlignment="1">
      <alignment wrapText="1"/>
    </xf>
    <xf numFmtId="0" fontId="12" fillId="26" borderId="1" xfId="0" applyFont="1" applyFill="1" applyBorder="1" applyAlignment="1">
      <alignment horizontal="center" wrapText="1"/>
    </xf>
    <xf numFmtId="0" fontId="11" fillId="26" borderId="6" xfId="0" applyFont="1" applyFill="1" applyBorder="1" applyAlignment="1">
      <alignment horizontal="left" wrapText="1"/>
    </xf>
    <xf numFmtId="0" fontId="2" fillId="26" borderId="20" xfId="0" applyFont="1" applyFill="1" applyBorder="1" applyAlignment="1">
      <alignment horizontal="center"/>
    </xf>
    <xf numFmtId="0" fontId="17" fillId="26" borderId="20" xfId="0" applyFont="1" applyFill="1" applyBorder="1" applyAlignment="1">
      <alignment horizontal="center"/>
    </xf>
    <xf numFmtId="0" fontId="4" fillId="26" borderId="20" xfId="0" applyFont="1" applyFill="1" applyBorder="1" applyAlignment="1">
      <alignment horizontal="center"/>
    </xf>
    <xf numFmtId="0" fontId="20" fillId="26" borderId="20" xfId="0" applyFont="1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 wrapText="1"/>
    </xf>
    <xf numFmtId="0" fontId="16" fillId="26" borderId="20" xfId="0" applyFont="1" applyFill="1" applyBorder="1" applyAlignment="1">
      <alignment horizontal="center"/>
    </xf>
    <xf numFmtId="0" fontId="2" fillId="26" borderId="2" xfId="0" applyFont="1" applyFill="1" applyBorder="1" applyAlignment="1">
      <alignment horizontal="center"/>
    </xf>
    <xf numFmtId="0" fontId="0" fillId="4" borderId="3" xfId="0" applyFill="1" applyBorder="1"/>
    <xf numFmtId="0" fontId="12" fillId="4" borderId="3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11" fillId="3" borderId="16" xfId="0" applyFont="1" applyFill="1" applyBorder="1" applyAlignment="1">
      <alignment horizontal="left" wrapText="1"/>
    </xf>
    <xf numFmtId="0" fontId="9" fillId="9" borderId="5" xfId="0" applyFont="1" applyFill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7" fillId="13" borderId="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2" fillId="25" borderId="20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0" fillId="27" borderId="1" xfId="0" applyFill="1" applyBorder="1"/>
    <xf numFmtId="0" fontId="0" fillId="27" borderId="1" xfId="0" applyFill="1" applyBorder="1" applyAlignment="1">
      <alignment horizontal="center"/>
    </xf>
    <xf numFmtId="0" fontId="0" fillId="27" borderId="1" xfId="0" applyFill="1" applyBorder="1" applyAlignment="1">
      <alignment wrapText="1"/>
    </xf>
    <xf numFmtId="0" fontId="12" fillId="27" borderId="1" xfId="0" applyFont="1" applyFill="1" applyBorder="1" applyAlignment="1">
      <alignment horizontal="center" wrapText="1"/>
    </xf>
    <xf numFmtId="0" fontId="11" fillId="27" borderId="6" xfId="0" applyFont="1" applyFill="1" applyBorder="1" applyAlignment="1">
      <alignment horizontal="left" wrapText="1"/>
    </xf>
    <xf numFmtId="0" fontId="0" fillId="27" borderId="3" xfId="0" applyFill="1" applyBorder="1"/>
    <xf numFmtId="0" fontId="11" fillId="27" borderId="16" xfId="0" applyFont="1" applyFill="1" applyBorder="1" applyAlignment="1">
      <alignment horizontal="left" wrapText="1"/>
    </xf>
    <xf numFmtId="0" fontId="0" fillId="10" borderId="1" xfId="0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25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8" borderId="0" xfId="0" applyFont="1" applyFill="1" applyAlignment="1">
      <alignment wrapText="1"/>
    </xf>
    <xf numFmtId="0" fontId="1" fillId="13" borderId="0" xfId="0" applyFont="1" applyFill="1" applyAlignment="1">
      <alignment wrapText="1"/>
    </xf>
    <xf numFmtId="0" fontId="18" fillId="21" borderId="1" xfId="0" applyFont="1" applyFill="1" applyBorder="1" applyAlignment="1">
      <alignment wrapText="1"/>
    </xf>
    <xf numFmtId="0" fontId="18" fillId="22" borderId="2" xfId="0" applyFont="1" applyFill="1" applyBorder="1" applyAlignment="1">
      <alignment wrapText="1"/>
    </xf>
    <xf numFmtId="0" fontId="18" fillId="23" borderId="7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0" borderId="1" xfId="0" applyBorder="1" applyAlignment="1">
      <alignment horizontal="center" wrapText="1"/>
    </xf>
    <xf numFmtId="9" fontId="0" fillId="12" borderId="1" xfId="1" applyFont="1" applyFill="1" applyBorder="1" applyAlignment="1">
      <alignment horizontal="center"/>
    </xf>
    <xf numFmtId="0" fontId="18" fillId="22" borderId="7" xfId="0" applyFont="1" applyFill="1" applyBorder="1" applyAlignment="1">
      <alignment wrapText="1"/>
    </xf>
    <xf numFmtId="0" fontId="30" fillId="22" borderId="20" xfId="0" applyFont="1" applyFill="1" applyBorder="1" applyAlignment="1">
      <alignment horizontal="center"/>
    </xf>
    <xf numFmtId="0" fontId="20" fillId="12" borderId="20" xfId="0" applyFont="1" applyFill="1" applyBorder="1" applyAlignment="1">
      <alignment horizontal="center"/>
    </xf>
    <xf numFmtId="0" fontId="24" fillId="23" borderId="20" xfId="0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8" fillId="22" borderId="7" xfId="0" applyFont="1" applyFill="1" applyBorder="1" applyAlignment="1">
      <alignment horizontal="center"/>
    </xf>
    <xf numFmtId="0" fontId="18" fillId="23" borderId="7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25" borderId="3" xfId="0" applyFill="1" applyBorder="1"/>
    <xf numFmtId="0" fontId="0" fillId="25" borderId="3" xfId="0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0" fontId="0" fillId="25" borderId="3" xfId="0" applyFill="1" applyBorder="1" applyAlignment="1">
      <alignment wrapText="1"/>
    </xf>
    <xf numFmtId="0" fontId="0" fillId="13" borderId="20" xfId="0" applyFont="1" applyFill="1" applyBorder="1" applyAlignment="1">
      <alignment horizontal="center"/>
    </xf>
    <xf numFmtId="0" fontId="0" fillId="21" borderId="3" xfId="0" applyFill="1" applyBorder="1" applyAlignment="1">
      <alignment horizontal="center" wrapText="1"/>
    </xf>
    <xf numFmtId="0" fontId="17" fillId="24" borderId="20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24" xfId="0" applyFill="1" applyBorder="1" applyAlignment="1">
      <alignment wrapText="1"/>
    </xf>
    <xf numFmtId="0" fontId="0" fillId="22" borderId="0" xfId="0" applyFill="1" applyAlignment="1">
      <alignment wrapText="1"/>
    </xf>
    <xf numFmtId="0" fontId="0" fillId="22" borderId="0" xfId="0" applyFill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4" fillId="14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0" borderId="6" xfId="0" applyFont="1" applyFill="1" applyBorder="1" applyAlignment="1">
      <alignment horizontal="center" wrapText="1"/>
    </xf>
    <xf numFmtId="0" fontId="18" fillId="20" borderId="2" xfId="0" applyFont="1" applyFill="1" applyBorder="1" applyAlignment="1">
      <alignment horizontal="center" wrapText="1"/>
    </xf>
    <xf numFmtId="0" fontId="22" fillId="23" borderId="21" xfId="0" applyFont="1" applyFill="1" applyBorder="1" applyAlignment="1">
      <alignment horizontal="center" vertical="top" textRotation="90"/>
    </xf>
    <xf numFmtId="0" fontId="22" fillId="23" borderId="22" xfId="0" applyFont="1" applyFill="1" applyBorder="1" applyAlignment="1">
      <alignment horizontal="center" vertical="top" textRotation="90"/>
    </xf>
    <xf numFmtId="0" fontId="22" fillId="23" borderId="26" xfId="0" applyFont="1" applyFill="1" applyBorder="1" applyAlignment="1">
      <alignment horizontal="center" vertical="top" textRotation="90"/>
    </xf>
    <xf numFmtId="0" fontId="28" fillId="22" borderId="21" xfId="0" applyFont="1" applyFill="1" applyBorder="1" applyAlignment="1">
      <alignment horizontal="center" vertical="top" textRotation="90"/>
    </xf>
    <xf numFmtId="0" fontId="18" fillId="22" borderId="22" xfId="0" applyFont="1" applyFill="1" applyBorder="1" applyAlignment="1">
      <alignment horizontal="center" vertical="top" textRotation="90"/>
    </xf>
    <xf numFmtId="0" fontId="18" fillId="22" borderId="23" xfId="0" applyFont="1" applyFill="1" applyBorder="1" applyAlignment="1">
      <alignment horizontal="center" vertical="top" textRotation="90"/>
    </xf>
    <xf numFmtId="0" fontId="28" fillId="23" borderId="21" xfId="0" applyFont="1" applyFill="1" applyBorder="1" applyAlignment="1">
      <alignment horizontal="center" vertical="top" textRotation="90"/>
    </xf>
    <xf numFmtId="0" fontId="18" fillId="23" borderId="22" xfId="0" applyFont="1" applyFill="1" applyBorder="1" applyAlignment="1">
      <alignment horizontal="center" vertical="top" textRotation="90"/>
    </xf>
    <xf numFmtId="0" fontId="18" fillId="23" borderId="23" xfId="0" applyFont="1" applyFill="1" applyBorder="1" applyAlignment="1">
      <alignment horizontal="center" vertical="top" textRotation="90"/>
    </xf>
    <xf numFmtId="0" fontId="31" fillId="13" borderId="21" xfId="0" applyFont="1" applyFill="1" applyBorder="1" applyAlignment="1">
      <alignment horizontal="center" vertical="center" textRotation="90"/>
    </xf>
    <xf numFmtId="0" fontId="31" fillId="13" borderId="22" xfId="0" applyFont="1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left" wrapText="1"/>
    </xf>
    <xf numFmtId="0" fontId="0" fillId="3" borderId="24" xfId="0" applyFill="1" applyBorder="1" applyAlignment="1">
      <alignment horizontal="left" wrapText="1"/>
    </xf>
    <xf numFmtId="0" fontId="4" fillId="21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737E7"/>
      <color rgb="FF2FBB5A"/>
      <color rgb="FFA53343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 Manfredi" id="{4DCE75C2-D152-4A8D-B9DC-3FD6762A21C9}" userId="S::beverleymanfredi@allertongrange.com::bd7af6ec-54d5-497e-b35e-d2cfbd64a6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5-06-18T08:35:19.42" personId="{4DCE75C2-D152-4A8D-B9DC-3FD6762A21C9}" id="{97E68B7F-AA6C-4330-A55B-8A29072F3008}">
    <text>SN Resigned 23/05/25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zoomScaleNormal="100" workbookViewId="0">
      <pane xSplit="1" topLeftCell="B1" activePane="topRight" state="frozen"/>
      <selection pane="topRight" activeCell="L7" sqref="L7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0.5546875" style="9" bestFit="1" customWidth="1"/>
    <col min="8" max="20" width="10.5546875" style="9" customWidth="1"/>
    <col min="21" max="21" width="10.5546875" style="9" bestFit="1" customWidth="1"/>
    <col min="22" max="22" width="10.44140625" style="1" bestFit="1" customWidth="1"/>
    <col min="23" max="16384" width="9.109375" style="1"/>
  </cols>
  <sheetData>
    <row r="1" spans="1:22" s="21" customFormat="1" ht="50.25" customHeight="1" x14ac:dyDescent="0.35">
      <c r="A1" s="24" t="s">
        <v>42</v>
      </c>
      <c r="B1" s="24"/>
      <c r="C1" s="24"/>
      <c r="D1" s="3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5"/>
      <c r="Q1" s="26"/>
      <c r="R1" s="27"/>
      <c r="S1" s="27"/>
      <c r="T1" s="28"/>
      <c r="U1" s="29"/>
    </row>
    <row r="2" spans="1:22" s="2" customFormat="1" x14ac:dyDescent="0.3">
      <c r="D2" s="4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"/>
      <c r="S2" s="23"/>
      <c r="T2" s="5"/>
      <c r="U2" s="5"/>
    </row>
    <row r="3" spans="1:22" s="3" customFormat="1" x14ac:dyDescent="0.3">
      <c r="D3" s="41"/>
      <c r="E3" s="6"/>
      <c r="F3" s="6"/>
      <c r="G3" s="6" t="s">
        <v>28</v>
      </c>
      <c r="H3" s="6" t="s">
        <v>27</v>
      </c>
      <c r="I3" s="6" t="s">
        <v>28</v>
      </c>
      <c r="J3" s="6" t="s">
        <v>7</v>
      </c>
      <c r="K3" s="6" t="s">
        <v>6</v>
      </c>
      <c r="L3" s="6" t="s">
        <v>27</v>
      </c>
      <c r="M3" s="6" t="s">
        <v>7</v>
      </c>
      <c r="N3" s="6" t="s">
        <v>28</v>
      </c>
      <c r="O3" s="6" t="s">
        <v>7</v>
      </c>
      <c r="P3" s="6" t="s">
        <v>27</v>
      </c>
      <c r="Q3" s="6" t="s">
        <v>6</v>
      </c>
      <c r="R3" s="6" t="s">
        <v>7</v>
      </c>
      <c r="S3" s="6" t="s">
        <v>6</v>
      </c>
      <c r="T3" s="6" t="s">
        <v>27</v>
      </c>
      <c r="U3" s="6" t="s">
        <v>6</v>
      </c>
      <c r="V3" s="6" t="s">
        <v>28</v>
      </c>
    </row>
    <row r="4" spans="1:22" s="3" customFormat="1" x14ac:dyDescent="0.3">
      <c r="A4" s="3" t="s">
        <v>8</v>
      </c>
      <c r="D4" s="41"/>
      <c r="E4" s="6"/>
      <c r="F4" s="6"/>
      <c r="G4" s="7">
        <v>42248</v>
      </c>
      <c r="H4" s="7">
        <v>42290</v>
      </c>
      <c r="I4" s="7">
        <v>42297</v>
      </c>
      <c r="J4" s="7">
        <v>42297</v>
      </c>
      <c r="K4" s="7">
        <v>42340</v>
      </c>
      <c r="L4" s="7">
        <v>42347</v>
      </c>
      <c r="M4" s="7">
        <v>42354</v>
      </c>
      <c r="N4" s="7">
        <v>42401</v>
      </c>
      <c r="O4" s="7">
        <v>42409</v>
      </c>
      <c r="P4" s="7">
        <v>42432</v>
      </c>
      <c r="Q4" s="7">
        <v>42444</v>
      </c>
      <c r="R4" s="7">
        <v>42500</v>
      </c>
      <c r="S4" s="7">
        <v>42507</v>
      </c>
      <c r="T4" s="7">
        <v>42514</v>
      </c>
      <c r="U4" s="7">
        <v>42562</v>
      </c>
      <c r="V4" s="52">
        <v>42608</v>
      </c>
    </row>
    <row r="5" spans="1:22" s="33" customFormat="1" ht="28.8" x14ac:dyDescent="0.3">
      <c r="A5" s="30" t="s">
        <v>43</v>
      </c>
      <c r="B5" s="36" t="s">
        <v>44</v>
      </c>
      <c r="C5" s="34" t="s">
        <v>47</v>
      </c>
      <c r="D5" s="31" t="s">
        <v>48</v>
      </c>
      <c r="E5" s="34" t="s">
        <v>45</v>
      </c>
      <c r="F5" s="31" t="s">
        <v>39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2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26</v>
      </c>
      <c r="F6" s="8" t="s">
        <v>40</v>
      </c>
      <c r="G6" s="10" t="s">
        <v>34</v>
      </c>
      <c r="H6" s="10" t="s">
        <v>34</v>
      </c>
      <c r="I6" s="10" t="s">
        <v>34</v>
      </c>
      <c r="J6" s="10" t="s">
        <v>34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34</v>
      </c>
      <c r="P6" s="10" t="s">
        <v>34</v>
      </c>
      <c r="Q6" s="10" t="s">
        <v>34</v>
      </c>
      <c r="R6" s="10" t="s">
        <v>34</v>
      </c>
      <c r="S6" s="10" t="s">
        <v>34</v>
      </c>
      <c r="T6" s="10" t="s">
        <v>34</v>
      </c>
      <c r="U6" s="10" t="s">
        <v>34</v>
      </c>
      <c r="V6" s="10" t="s">
        <v>34</v>
      </c>
    </row>
    <row r="7" spans="1:22" ht="28.8" x14ac:dyDescent="0.3">
      <c r="A7" s="38" t="s">
        <v>10</v>
      </c>
      <c r="B7" s="37" t="s">
        <v>11</v>
      </c>
      <c r="C7" s="35" t="s">
        <v>6</v>
      </c>
      <c r="D7" s="42" t="s">
        <v>51</v>
      </c>
      <c r="E7" s="35" t="s">
        <v>26</v>
      </c>
      <c r="F7" s="8" t="s">
        <v>40</v>
      </c>
      <c r="G7" s="10" t="s">
        <v>34</v>
      </c>
      <c r="H7" s="9" t="s">
        <v>35</v>
      </c>
      <c r="I7" s="10" t="s">
        <v>34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9" t="s">
        <v>35</v>
      </c>
      <c r="Q7" s="10" t="s">
        <v>34</v>
      </c>
      <c r="R7" s="10" t="s">
        <v>34</v>
      </c>
      <c r="S7" s="10" t="s">
        <v>34</v>
      </c>
      <c r="T7" s="9" t="s">
        <v>35</v>
      </c>
      <c r="U7" s="10" t="s">
        <v>34</v>
      </c>
      <c r="V7" s="10" t="s">
        <v>34</v>
      </c>
    </row>
    <row r="8" spans="1:22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26</v>
      </c>
      <c r="F8" s="8" t="s">
        <v>40</v>
      </c>
      <c r="G8" s="10" t="s">
        <v>34</v>
      </c>
      <c r="H8" s="10" t="s">
        <v>34</v>
      </c>
      <c r="I8" s="10" t="s">
        <v>34</v>
      </c>
      <c r="K8" s="10" t="s">
        <v>34</v>
      </c>
      <c r="L8" s="10"/>
      <c r="N8" s="10" t="s">
        <v>34</v>
      </c>
      <c r="O8" s="9" t="s">
        <v>35</v>
      </c>
      <c r="P8" s="10" t="s">
        <v>34</v>
      </c>
      <c r="Q8" s="10" t="s">
        <v>34</v>
      </c>
      <c r="R8" s="10" t="s">
        <v>34</v>
      </c>
      <c r="S8" s="10" t="s">
        <v>34</v>
      </c>
      <c r="T8" s="10" t="s">
        <v>34</v>
      </c>
      <c r="U8" s="9" t="s">
        <v>35</v>
      </c>
      <c r="V8" s="9" t="s">
        <v>35</v>
      </c>
    </row>
    <row r="9" spans="1:22" ht="28.8" x14ac:dyDescent="0.3">
      <c r="A9" s="38" t="s">
        <v>12</v>
      </c>
      <c r="B9" s="37" t="s">
        <v>2</v>
      </c>
      <c r="C9" s="35" t="s">
        <v>6</v>
      </c>
      <c r="D9" s="42" t="s">
        <v>52</v>
      </c>
      <c r="E9" s="35" t="s">
        <v>27</v>
      </c>
      <c r="F9" s="8" t="s">
        <v>40</v>
      </c>
      <c r="G9" s="10" t="s">
        <v>34</v>
      </c>
      <c r="H9" s="10" t="s">
        <v>34</v>
      </c>
      <c r="I9" s="10" t="s">
        <v>34</v>
      </c>
      <c r="J9" s="49" t="s">
        <v>62</v>
      </c>
      <c r="K9" s="10" t="s">
        <v>34</v>
      </c>
      <c r="L9" s="10" t="s">
        <v>34</v>
      </c>
      <c r="M9" s="49" t="s">
        <v>62</v>
      </c>
      <c r="N9" s="10" t="s">
        <v>34</v>
      </c>
      <c r="O9" s="10" t="s">
        <v>34</v>
      </c>
      <c r="P9" s="10" t="s">
        <v>34</v>
      </c>
      <c r="Q9" s="10" t="s">
        <v>34</v>
      </c>
      <c r="R9" s="49" t="s">
        <v>62</v>
      </c>
      <c r="S9" s="9" t="s">
        <v>35</v>
      </c>
      <c r="T9" s="10" t="s">
        <v>34</v>
      </c>
      <c r="U9" s="10" t="s">
        <v>34</v>
      </c>
      <c r="V9" s="10" t="s">
        <v>34</v>
      </c>
    </row>
    <row r="10" spans="1:22" ht="28.8" x14ac:dyDescent="0.3">
      <c r="A10" s="38" t="s">
        <v>36</v>
      </c>
      <c r="B10" s="37" t="s">
        <v>2</v>
      </c>
      <c r="C10" s="35" t="s">
        <v>6</v>
      </c>
      <c r="D10" s="42" t="s">
        <v>51</v>
      </c>
      <c r="E10" s="35" t="s">
        <v>27</v>
      </c>
      <c r="F10" s="8" t="s">
        <v>40</v>
      </c>
      <c r="G10" s="9" t="s">
        <v>35</v>
      </c>
      <c r="H10" s="10" t="s">
        <v>34</v>
      </c>
      <c r="I10" s="9" t="s">
        <v>35</v>
      </c>
      <c r="J10" s="49" t="s">
        <v>62</v>
      </c>
      <c r="K10" s="10" t="s">
        <v>34</v>
      </c>
      <c r="L10" s="10" t="s">
        <v>34</v>
      </c>
      <c r="M10" s="49" t="s">
        <v>62</v>
      </c>
      <c r="N10" s="10" t="s">
        <v>34</v>
      </c>
      <c r="O10" s="49" t="s">
        <v>62</v>
      </c>
      <c r="P10" s="10"/>
      <c r="Q10" s="10" t="s">
        <v>34</v>
      </c>
      <c r="R10" s="49" t="s">
        <v>62</v>
      </c>
      <c r="S10" s="10" t="s">
        <v>34</v>
      </c>
      <c r="T10" s="10" t="s">
        <v>34</v>
      </c>
      <c r="U10" s="10" t="s">
        <v>34</v>
      </c>
      <c r="V10" s="10" t="s">
        <v>34</v>
      </c>
    </row>
    <row r="11" spans="1:22" ht="28.8" x14ac:dyDescent="0.3">
      <c r="A11" s="38" t="s">
        <v>14</v>
      </c>
      <c r="B11" s="37" t="s">
        <v>1</v>
      </c>
      <c r="C11" s="35" t="s">
        <v>49</v>
      </c>
      <c r="D11" s="42" t="s">
        <v>53</v>
      </c>
      <c r="E11" s="35" t="s">
        <v>26</v>
      </c>
      <c r="F11" s="8" t="s">
        <v>40</v>
      </c>
      <c r="G11" s="9" t="s">
        <v>35</v>
      </c>
      <c r="H11" s="10" t="s">
        <v>34</v>
      </c>
      <c r="I11" s="10" t="s">
        <v>34</v>
      </c>
      <c r="J11" s="10" t="s">
        <v>34</v>
      </c>
      <c r="K11" s="10" t="s">
        <v>34</v>
      </c>
      <c r="L11" s="9" t="s">
        <v>35</v>
      </c>
      <c r="M11" s="10" t="s">
        <v>34</v>
      </c>
      <c r="N11" s="10" t="s">
        <v>34</v>
      </c>
      <c r="O11" s="9" t="s">
        <v>35</v>
      </c>
      <c r="P11" s="9" t="s">
        <v>35</v>
      </c>
      <c r="Q11" s="10" t="s">
        <v>34</v>
      </c>
      <c r="R11" s="10" t="s">
        <v>34</v>
      </c>
      <c r="S11" s="10" t="s">
        <v>34</v>
      </c>
      <c r="U11" s="9" t="s">
        <v>35</v>
      </c>
      <c r="V11" s="9" t="s">
        <v>35</v>
      </c>
    </row>
    <row r="12" spans="1:22" ht="28.8" x14ac:dyDescent="0.3">
      <c r="A12" s="38" t="s">
        <v>15</v>
      </c>
      <c r="B12" s="37" t="s">
        <v>1</v>
      </c>
      <c r="C12" s="35" t="s">
        <v>49</v>
      </c>
      <c r="D12" s="42" t="s">
        <v>54</v>
      </c>
      <c r="E12" s="35" t="s">
        <v>27</v>
      </c>
      <c r="F12" s="8" t="s">
        <v>40</v>
      </c>
      <c r="G12" s="10" t="s">
        <v>34</v>
      </c>
      <c r="H12" s="10" t="s">
        <v>34</v>
      </c>
      <c r="I12" s="10" t="s">
        <v>34</v>
      </c>
      <c r="J12" s="10" t="s">
        <v>34</v>
      </c>
      <c r="K12" s="10" t="s">
        <v>34</v>
      </c>
      <c r="L12" s="10" t="s">
        <v>34</v>
      </c>
      <c r="M12" s="10" t="s">
        <v>34</v>
      </c>
      <c r="N12" s="10" t="s">
        <v>34</v>
      </c>
      <c r="O12" s="10" t="s">
        <v>34</v>
      </c>
      <c r="P12" s="9" t="s">
        <v>35</v>
      </c>
      <c r="Q12" s="10" t="s">
        <v>34</v>
      </c>
      <c r="R12" s="9" t="s">
        <v>35</v>
      </c>
      <c r="S12" s="10" t="s">
        <v>34</v>
      </c>
      <c r="T12" s="10" t="s">
        <v>34</v>
      </c>
      <c r="U12" s="9" t="s">
        <v>35</v>
      </c>
      <c r="V12" s="9" t="s">
        <v>35</v>
      </c>
    </row>
    <row r="13" spans="1:22" ht="28.8" x14ac:dyDescent="0.3">
      <c r="A13" s="38" t="s">
        <v>16</v>
      </c>
      <c r="B13" s="37" t="s">
        <v>1</v>
      </c>
      <c r="C13" s="35" t="s">
        <v>49</v>
      </c>
      <c r="D13" s="42" t="s">
        <v>53</v>
      </c>
      <c r="E13" s="35" t="s">
        <v>27</v>
      </c>
      <c r="F13" s="8" t="s">
        <v>46</v>
      </c>
      <c r="G13" s="10" t="s">
        <v>34</v>
      </c>
      <c r="H13" s="10"/>
      <c r="I13" s="10" t="s">
        <v>34</v>
      </c>
      <c r="J13" s="10" t="s">
        <v>34</v>
      </c>
      <c r="K13" s="10" t="s">
        <v>34</v>
      </c>
      <c r="L13" s="9" t="s">
        <v>35</v>
      </c>
      <c r="M13" s="9" t="s">
        <v>35</v>
      </c>
      <c r="N13" s="9" t="s">
        <v>35</v>
      </c>
      <c r="O13" s="10" t="s">
        <v>34</v>
      </c>
      <c r="P13" s="10" t="s">
        <v>34</v>
      </c>
      <c r="Q13" s="10" t="s">
        <v>34</v>
      </c>
      <c r="R13" s="9" t="s">
        <v>35</v>
      </c>
      <c r="S13" s="10" t="s">
        <v>34</v>
      </c>
      <c r="T13" s="9" t="s">
        <v>35</v>
      </c>
      <c r="U13" s="9" t="s">
        <v>35</v>
      </c>
      <c r="V13" s="9" t="s">
        <v>35</v>
      </c>
    </row>
    <row r="14" spans="1:22" ht="28.8" x14ac:dyDescent="0.3">
      <c r="A14" s="38" t="s">
        <v>17</v>
      </c>
      <c r="B14" s="37" t="s">
        <v>2</v>
      </c>
      <c r="C14" s="35" t="s">
        <v>6</v>
      </c>
      <c r="D14" s="42" t="s">
        <v>55</v>
      </c>
      <c r="E14" s="35" t="s">
        <v>26</v>
      </c>
      <c r="F14" s="8" t="s">
        <v>40</v>
      </c>
      <c r="G14" s="10" t="s">
        <v>34</v>
      </c>
      <c r="H14" s="10" t="s">
        <v>34</v>
      </c>
      <c r="I14" s="10" t="s">
        <v>34</v>
      </c>
      <c r="J14" s="10" t="s">
        <v>34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34</v>
      </c>
      <c r="P14" s="10" t="s">
        <v>34</v>
      </c>
      <c r="Q14" s="10" t="s">
        <v>34</v>
      </c>
      <c r="R14" s="10" t="s">
        <v>34</v>
      </c>
      <c r="S14" s="10" t="s">
        <v>34</v>
      </c>
      <c r="U14" s="9" t="s">
        <v>35</v>
      </c>
      <c r="V14" s="10" t="s">
        <v>34</v>
      </c>
    </row>
    <row r="15" spans="1:22" ht="28.8" x14ac:dyDescent="0.3">
      <c r="A15" s="38" t="s">
        <v>18</v>
      </c>
      <c r="B15" s="37" t="s">
        <v>3</v>
      </c>
      <c r="C15" s="35" t="s">
        <v>49</v>
      </c>
      <c r="D15" s="42" t="s">
        <v>56</v>
      </c>
      <c r="E15" s="35" t="s">
        <v>27</v>
      </c>
      <c r="F15" s="8" t="s">
        <v>40</v>
      </c>
      <c r="G15" s="9" t="s">
        <v>35</v>
      </c>
      <c r="H15" s="10" t="s">
        <v>34</v>
      </c>
      <c r="I15" s="10" t="s">
        <v>34</v>
      </c>
      <c r="J15" s="49" t="s">
        <v>62</v>
      </c>
      <c r="K15" s="9" t="s">
        <v>35</v>
      </c>
      <c r="L15" s="10" t="s">
        <v>34</v>
      </c>
      <c r="M15" s="49" t="s">
        <v>62</v>
      </c>
      <c r="N15" s="10" t="s">
        <v>34</v>
      </c>
      <c r="O15" s="49" t="s">
        <v>62</v>
      </c>
      <c r="P15" s="9" t="s">
        <v>35</v>
      </c>
      <c r="Q15" s="9" t="s">
        <v>35</v>
      </c>
      <c r="R15" s="49" t="s">
        <v>62</v>
      </c>
      <c r="S15" s="9" t="s">
        <v>35</v>
      </c>
      <c r="T15" s="11" t="s">
        <v>38</v>
      </c>
      <c r="U15" s="48"/>
      <c r="V15" s="10" t="s">
        <v>34</v>
      </c>
    </row>
    <row r="16" spans="1:22" ht="28.8" x14ac:dyDescent="0.3">
      <c r="A16" s="38" t="s">
        <v>19</v>
      </c>
      <c r="B16" s="37" t="s">
        <v>1</v>
      </c>
      <c r="C16" s="35" t="s">
        <v>49</v>
      </c>
      <c r="D16" s="42" t="s">
        <v>53</v>
      </c>
      <c r="E16" s="35" t="s">
        <v>26</v>
      </c>
      <c r="F16" s="8" t="s">
        <v>46</v>
      </c>
      <c r="G16" s="10" t="s">
        <v>34</v>
      </c>
      <c r="H16" s="10" t="s">
        <v>34</v>
      </c>
      <c r="I16" s="10" t="s">
        <v>34</v>
      </c>
      <c r="J16" s="9" t="s">
        <v>35</v>
      </c>
      <c r="K16" s="10" t="s">
        <v>34</v>
      </c>
      <c r="L16" s="10"/>
      <c r="N16" s="9" t="s">
        <v>35</v>
      </c>
      <c r="O16" s="10" t="s">
        <v>34</v>
      </c>
      <c r="P16" s="9" t="s">
        <v>35</v>
      </c>
      <c r="Q16" s="9" t="s">
        <v>35</v>
      </c>
      <c r="R16" s="10" t="s">
        <v>34</v>
      </c>
      <c r="S16" s="9" t="s">
        <v>35</v>
      </c>
      <c r="T16" s="9" t="s">
        <v>35</v>
      </c>
      <c r="U16" s="10" t="s">
        <v>34</v>
      </c>
      <c r="V16" s="9" t="s">
        <v>35</v>
      </c>
    </row>
    <row r="17" spans="1:22" ht="28.8" x14ac:dyDescent="0.3">
      <c r="A17" s="38" t="s">
        <v>20</v>
      </c>
      <c r="B17" s="37" t="s">
        <v>2</v>
      </c>
      <c r="C17" s="35" t="s">
        <v>6</v>
      </c>
      <c r="D17" s="42" t="s">
        <v>57</v>
      </c>
      <c r="E17" s="35" t="s">
        <v>26</v>
      </c>
      <c r="F17" s="8" t="s">
        <v>40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10" t="s">
        <v>34</v>
      </c>
      <c r="N17" s="10" t="s">
        <v>34</v>
      </c>
      <c r="O17" s="10" t="s">
        <v>34</v>
      </c>
      <c r="P17" s="10" t="s">
        <v>34</v>
      </c>
      <c r="Q17" s="10" t="s">
        <v>34</v>
      </c>
      <c r="R17" s="10" t="s">
        <v>34</v>
      </c>
      <c r="S17" s="10" t="s">
        <v>34</v>
      </c>
      <c r="T17" s="10" t="s">
        <v>34</v>
      </c>
      <c r="U17" s="10" t="s">
        <v>34</v>
      </c>
      <c r="V17" s="10" t="s">
        <v>34</v>
      </c>
    </row>
    <row r="18" spans="1:22" ht="28.8" x14ac:dyDescent="0.3">
      <c r="A18" s="38" t="s">
        <v>21</v>
      </c>
      <c r="B18" s="37" t="s">
        <v>2</v>
      </c>
      <c r="C18" s="35" t="s">
        <v>6</v>
      </c>
      <c r="D18" s="42" t="s">
        <v>58</v>
      </c>
      <c r="E18" s="35" t="s">
        <v>26</v>
      </c>
      <c r="F18" s="8" t="s">
        <v>40</v>
      </c>
      <c r="G18" s="11" t="s">
        <v>37</v>
      </c>
      <c r="H18" s="11" t="s">
        <v>37</v>
      </c>
      <c r="I18" s="11" t="s">
        <v>37</v>
      </c>
      <c r="J18" s="11" t="s">
        <v>37</v>
      </c>
      <c r="K18" s="10" t="s">
        <v>34</v>
      </c>
      <c r="L18" s="10" t="s">
        <v>34</v>
      </c>
      <c r="M18" s="10" t="s">
        <v>34</v>
      </c>
      <c r="N18" s="10" t="s">
        <v>34</v>
      </c>
      <c r="O18" s="10" t="s">
        <v>34</v>
      </c>
      <c r="P18" s="10" t="s">
        <v>34</v>
      </c>
      <c r="Q18" s="10" t="s">
        <v>34</v>
      </c>
      <c r="R18" s="10" t="s">
        <v>34</v>
      </c>
      <c r="S18" s="10" t="s">
        <v>34</v>
      </c>
      <c r="T18" s="10" t="s">
        <v>34</v>
      </c>
      <c r="U18" s="10" t="s">
        <v>34</v>
      </c>
      <c r="V18" s="10" t="s">
        <v>34</v>
      </c>
    </row>
    <row r="19" spans="1:22" ht="28.8" x14ac:dyDescent="0.3">
      <c r="A19" s="38" t="s">
        <v>22</v>
      </c>
      <c r="B19" s="37" t="s">
        <v>25</v>
      </c>
      <c r="C19" s="35" t="s">
        <v>6</v>
      </c>
      <c r="D19" s="42" t="s">
        <v>59</v>
      </c>
      <c r="E19" s="35" t="s">
        <v>26</v>
      </c>
      <c r="F19" s="8" t="s">
        <v>40</v>
      </c>
      <c r="G19" s="11" t="s">
        <v>37</v>
      </c>
      <c r="H19" s="11" t="s">
        <v>37</v>
      </c>
      <c r="I19" s="11" t="s">
        <v>37</v>
      </c>
      <c r="J19" s="11" t="s">
        <v>37</v>
      </c>
      <c r="K19" s="10" t="s">
        <v>34</v>
      </c>
      <c r="L19" s="9" t="s">
        <v>35</v>
      </c>
      <c r="M19" s="9" t="s">
        <v>35</v>
      </c>
      <c r="N19" s="10" t="s">
        <v>34</v>
      </c>
      <c r="O19" s="10" t="s">
        <v>34</v>
      </c>
      <c r="P19" s="9" t="s">
        <v>35</v>
      </c>
      <c r="Q19" s="9" t="s">
        <v>35</v>
      </c>
      <c r="R19" s="9" t="s">
        <v>35</v>
      </c>
      <c r="S19" s="9" t="s">
        <v>35</v>
      </c>
      <c r="T19" s="9" t="s">
        <v>35</v>
      </c>
      <c r="U19" s="10" t="s">
        <v>34</v>
      </c>
      <c r="V19" s="10" t="s">
        <v>34</v>
      </c>
    </row>
    <row r="20" spans="1:22" ht="28.8" x14ac:dyDescent="0.3">
      <c r="A20" s="38" t="s">
        <v>23</v>
      </c>
      <c r="B20" s="37" t="s">
        <v>1</v>
      </c>
      <c r="C20" s="35" t="s">
        <v>49</v>
      </c>
      <c r="D20" s="42" t="s">
        <v>60</v>
      </c>
      <c r="E20" s="35" t="s">
        <v>27</v>
      </c>
      <c r="F20" s="8" t="s">
        <v>46</v>
      </c>
      <c r="G20" s="10" t="s">
        <v>34</v>
      </c>
      <c r="H20" s="10" t="s">
        <v>34</v>
      </c>
      <c r="I20" s="9" t="s">
        <v>35</v>
      </c>
      <c r="J20" s="49" t="s">
        <v>62</v>
      </c>
      <c r="K20" s="10" t="s">
        <v>34</v>
      </c>
      <c r="L20" s="10" t="s">
        <v>34</v>
      </c>
      <c r="M20" s="49" t="s">
        <v>62</v>
      </c>
      <c r="N20" s="10" t="s">
        <v>34</v>
      </c>
      <c r="O20" s="10" t="s">
        <v>34</v>
      </c>
      <c r="P20" s="10" t="s">
        <v>34</v>
      </c>
      <c r="Q20" s="10" t="s">
        <v>34</v>
      </c>
      <c r="R20" s="49" t="s">
        <v>62</v>
      </c>
      <c r="S20" s="10" t="s">
        <v>34</v>
      </c>
      <c r="T20" s="10" t="s">
        <v>34</v>
      </c>
      <c r="U20" s="10" t="s">
        <v>34</v>
      </c>
      <c r="V20" s="10" t="s">
        <v>34</v>
      </c>
    </row>
    <row r="21" spans="1:22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27</v>
      </c>
      <c r="F21" s="8" t="s">
        <v>46</v>
      </c>
      <c r="G21" s="10" t="s">
        <v>34</v>
      </c>
      <c r="H21" s="10" t="s">
        <v>34</v>
      </c>
      <c r="I21" s="10" t="s">
        <v>34</v>
      </c>
      <c r="J21" s="49" t="s">
        <v>62</v>
      </c>
      <c r="K21" s="10" t="s">
        <v>34</v>
      </c>
      <c r="L21" s="10" t="s">
        <v>34</v>
      </c>
      <c r="M21" s="49" t="s">
        <v>62</v>
      </c>
      <c r="N21" s="10" t="s">
        <v>34</v>
      </c>
      <c r="O21" s="9" t="s">
        <v>35</v>
      </c>
      <c r="P21" s="9" t="s">
        <v>35</v>
      </c>
      <c r="Q21" s="9" t="s">
        <v>35</v>
      </c>
      <c r="R21" s="49" t="s">
        <v>62</v>
      </c>
      <c r="S21" s="10" t="s">
        <v>34</v>
      </c>
      <c r="T21" s="10"/>
      <c r="U21" s="9" t="s">
        <v>35</v>
      </c>
      <c r="V21" s="10" t="s">
        <v>34</v>
      </c>
    </row>
    <row r="22" spans="1:22" x14ac:dyDescent="0.3">
      <c r="A22" s="4"/>
      <c r="B22" s="4"/>
      <c r="C22" s="4"/>
    </row>
    <row r="23" spans="1:22" x14ac:dyDescent="0.3">
      <c r="A23" s="13"/>
      <c r="B23" s="13"/>
      <c r="C23" s="13"/>
      <c r="D23" s="44"/>
      <c r="E23" s="14"/>
      <c r="F23" s="14"/>
      <c r="G23" s="14"/>
    </row>
    <row r="24" spans="1:22" x14ac:dyDescent="0.3">
      <c r="A24" s="18" t="s">
        <v>41</v>
      </c>
      <c r="B24" s="18"/>
      <c r="C24" s="18"/>
      <c r="D24" s="45"/>
      <c r="E24" s="19"/>
      <c r="F24" s="19"/>
      <c r="G24" s="19"/>
      <c r="H24" s="12"/>
    </row>
    <row r="25" spans="1:22" x14ac:dyDescent="0.3">
      <c r="A25" s="17" t="s">
        <v>31</v>
      </c>
      <c r="B25" s="17"/>
      <c r="C25" s="17"/>
      <c r="D25" s="46"/>
      <c r="E25" s="20"/>
      <c r="F25" s="20"/>
      <c r="G25" s="20"/>
      <c r="H25" s="12"/>
    </row>
    <row r="26" spans="1:22" x14ac:dyDescent="0.3">
      <c r="A26" s="17" t="s">
        <v>33</v>
      </c>
      <c r="B26" s="17"/>
      <c r="C26" s="17"/>
      <c r="D26" s="46"/>
      <c r="E26" s="20"/>
      <c r="F26" s="20"/>
      <c r="G26" s="20"/>
      <c r="H26" s="12"/>
    </row>
    <row r="27" spans="1:22" x14ac:dyDescent="0.3">
      <c r="A27" s="17" t="s">
        <v>30</v>
      </c>
      <c r="B27" s="17"/>
      <c r="C27" s="17"/>
      <c r="D27" s="46"/>
      <c r="E27" s="20"/>
      <c r="F27" s="20"/>
      <c r="G27" s="20"/>
      <c r="H27" s="12"/>
    </row>
    <row r="28" spans="1:22" x14ac:dyDescent="0.3">
      <c r="A28" s="17" t="s">
        <v>29</v>
      </c>
      <c r="B28" s="17"/>
      <c r="C28" s="17"/>
      <c r="D28" s="46"/>
      <c r="E28" s="20"/>
      <c r="F28" s="20"/>
      <c r="G28" s="20"/>
      <c r="H28" s="12"/>
    </row>
    <row r="29" spans="1:22" x14ac:dyDescent="0.3">
      <c r="A29" s="17"/>
      <c r="B29" s="17"/>
      <c r="C29" s="17"/>
      <c r="D29" s="46"/>
      <c r="E29" s="20"/>
      <c r="F29" s="20"/>
      <c r="G29" s="20"/>
      <c r="H29" s="12"/>
    </row>
    <row r="30" spans="1:22" x14ac:dyDescent="0.3">
      <c r="A30" s="17" t="s">
        <v>4</v>
      </c>
      <c r="B30" s="17"/>
      <c r="C30" s="17"/>
      <c r="D30" s="46"/>
      <c r="E30" s="20"/>
      <c r="F30" s="20"/>
      <c r="G30" s="20"/>
      <c r="H30" s="12"/>
    </row>
    <row r="31" spans="1:22" x14ac:dyDescent="0.3">
      <c r="A31" s="17" t="s">
        <v>32</v>
      </c>
      <c r="B31" s="17"/>
      <c r="C31" s="17"/>
      <c r="D31" s="46"/>
      <c r="E31" s="20"/>
      <c r="F31" s="20"/>
      <c r="G31" s="20"/>
      <c r="H31" s="12"/>
    </row>
    <row r="32" spans="1:22" x14ac:dyDescent="0.3">
      <c r="A32" s="17" t="s">
        <v>5</v>
      </c>
      <c r="B32" s="17"/>
      <c r="C32" s="17"/>
      <c r="D32" s="46"/>
      <c r="E32" s="20"/>
      <c r="F32" s="20"/>
      <c r="G32" s="20"/>
      <c r="H32" s="12"/>
    </row>
    <row r="33" spans="1:7" x14ac:dyDescent="0.3">
      <c r="A33" s="15"/>
      <c r="B33" s="15"/>
      <c r="C33" s="15"/>
      <c r="D33" s="47"/>
      <c r="E33" s="16"/>
      <c r="F33" s="16"/>
      <c r="G33" s="16"/>
    </row>
  </sheetData>
  <pageMargins left="0.7" right="0.7" top="0.75" bottom="0.75" header="0.3" footer="0.3"/>
  <pageSetup paperSize="8" scale="8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206C-D60F-4AB6-A4FC-FA10AD6A3B65}">
  <dimension ref="A1:AD34"/>
  <sheetViews>
    <sheetView zoomScale="81" zoomScaleNormal="81" workbookViewId="0">
      <pane xSplit="9" topLeftCell="J1" activePane="topRight" state="frozen"/>
      <selection pane="topRight" activeCell="L8" sqref="L8"/>
    </sheetView>
  </sheetViews>
  <sheetFormatPr defaultColWidth="9.109375" defaultRowHeight="14.4" x14ac:dyDescent="0.3"/>
  <cols>
    <col min="1" max="1" width="26.44140625" style="1" customWidth="1"/>
    <col min="2" max="2" width="13.44140625" style="9" customWidth="1"/>
    <col min="3" max="3" width="9.33203125" style="9" bestFit="1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664062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226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57.6" x14ac:dyDescent="0.3">
      <c r="A4" s="3" t="s">
        <v>218</v>
      </c>
      <c r="B4" s="274" t="s">
        <v>227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45552</v>
      </c>
      <c r="M4" s="157">
        <v>45608</v>
      </c>
      <c r="N4" s="158">
        <v>45622</v>
      </c>
      <c r="O4" s="176">
        <v>45636</v>
      </c>
      <c r="P4" s="156">
        <v>45678</v>
      </c>
      <c r="Q4" s="157">
        <v>45713</v>
      </c>
      <c r="R4" s="158">
        <v>45727</v>
      </c>
      <c r="S4" s="176">
        <v>45741</v>
      </c>
      <c r="T4" s="156">
        <v>45776</v>
      </c>
      <c r="U4" s="157">
        <v>45797</v>
      </c>
      <c r="V4" s="158">
        <v>45818</v>
      </c>
      <c r="W4" s="176">
        <v>45832</v>
      </c>
      <c r="X4" s="156">
        <v>45846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6" t="s">
        <v>39</v>
      </c>
      <c r="J5" s="317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7.6" customHeight="1" x14ac:dyDescent="0.3">
      <c r="A7" s="38" t="s">
        <v>138</v>
      </c>
      <c r="B7" s="35">
        <v>10</v>
      </c>
      <c r="C7" s="35">
        <f>COUNTIF(L7:X7,"ü")</f>
        <v>8</v>
      </c>
      <c r="D7" s="294">
        <f>C7/B7</f>
        <v>0.8</v>
      </c>
      <c r="E7" s="42" t="s">
        <v>112</v>
      </c>
      <c r="F7" s="262" t="s">
        <v>49</v>
      </c>
      <c r="G7" s="42" t="s">
        <v>212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155">
        <v>0</v>
      </c>
      <c r="O7" s="178" t="str">
        <f t="shared" ref="O7" si="0">$N$9</f>
        <v>ü</v>
      </c>
      <c r="P7" s="162" t="s">
        <v>34</v>
      </c>
      <c r="Q7" s="166" t="s">
        <v>35</v>
      </c>
      <c r="R7" s="155">
        <v>0</v>
      </c>
      <c r="S7" s="178" t="str">
        <f>$N$9</f>
        <v>ü</v>
      </c>
      <c r="T7" s="327" t="s">
        <v>228</v>
      </c>
      <c r="U7" s="163" t="s">
        <v>34</v>
      </c>
      <c r="V7" s="164" t="s">
        <v>34</v>
      </c>
      <c r="W7" s="178" t="str">
        <f>$N$9</f>
        <v>ü</v>
      </c>
      <c r="X7" s="162" t="s">
        <v>34</v>
      </c>
      <c r="Y7" s="145"/>
      <c r="Z7" s="50"/>
      <c r="AA7" s="50"/>
      <c r="AB7" s="50"/>
      <c r="AC7" s="51"/>
      <c r="AD7" s="51"/>
    </row>
    <row r="8" spans="1:30" ht="28.65" customHeight="1" x14ac:dyDescent="0.3">
      <c r="A8" s="38" t="s">
        <v>140</v>
      </c>
      <c r="B8" s="35">
        <v>7</v>
      </c>
      <c r="C8" s="35">
        <f t="shared" ref="C8:C15" si="1">COUNTIF(L8:X8,"ü")</f>
        <v>5</v>
      </c>
      <c r="D8" s="294">
        <f t="shared" ref="D8:D15" si="2">C8/B8</f>
        <v>0.7142857142857143</v>
      </c>
      <c r="E8" s="42" t="s">
        <v>3</v>
      </c>
      <c r="F8" s="262" t="s">
        <v>49</v>
      </c>
      <c r="G8" s="42" t="s">
        <v>213</v>
      </c>
      <c r="H8" s="73" t="s">
        <v>201</v>
      </c>
      <c r="I8" s="275" t="s">
        <v>40</v>
      </c>
      <c r="J8" s="137"/>
      <c r="K8" s="162"/>
      <c r="L8" s="162" t="s">
        <v>34</v>
      </c>
      <c r="M8" s="154">
        <v>0</v>
      </c>
      <c r="N8" s="164" t="s">
        <v>34</v>
      </c>
      <c r="O8" s="285">
        <v>0</v>
      </c>
      <c r="P8" s="162" t="s">
        <v>34</v>
      </c>
      <c r="Q8" s="166">
        <v>0</v>
      </c>
      <c r="R8" s="164" t="s">
        <v>34</v>
      </c>
      <c r="S8" s="179">
        <v>0</v>
      </c>
      <c r="T8" s="328"/>
      <c r="U8" s="166">
        <v>0</v>
      </c>
      <c r="V8" s="167" t="s">
        <v>35</v>
      </c>
      <c r="W8" s="179">
        <v>0</v>
      </c>
      <c r="X8" s="162" t="s">
        <v>34</v>
      </c>
      <c r="Y8" s="144"/>
      <c r="Z8" s="50"/>
      <c r="AA8" s="50"/>
      <c r="AB8" s="50"/>
      <c r="AC8" s="51"/>
      <c r="AD8" s="51"/>
    </row>
    <row r="9" spans="1:30" ht="28.65" customHeight="1" x14ac:dyDescent="0.3">
      <c r="A9" s="240" t="s">
        <v>210</v>
      </c>
      <c r="B9" s="293">
        <v>10</v>
      </c>
      <c r="C9" s="35">
        <f t="shared" si="1"/>
        <v>7</v>
      </c>
      <c r="D9" s="294">
        <f t="shared" si="2"/>
        <v>0.7</v>
      </c>
      <c r="E9" s="243" t="s">
        <v>1</v>
      </c>
      <c r="F9" s="262" t="s">
        <v>49</v>
      </c>
      <c r="G9" s="42" t="s">
        <v>214</v>
      </c>
      <c r="H9" s="73" t="s">
        <v>216</v>
      </c>
      <c r="I9" s="275" t="s">
        <v>40</v>
      </c>
      <c r="J9" s="245"/>
      <c r="K9" s="162"/>
      <c r="L9" s="162" t="s">
        <v>34</v>
      </c>
      <c r="M9" s="154">
        <v>0</v>
      </c>
      <c r="N9" s="164" t="s">
        <v>34</v>
      </c>
      <c r="O9" s="179" t="s">
        <v>35</v>
      </c>
      <c r="P9" s="162" t="s">
        <v>34</v>
      </c>
      <c r="Q9" s="166">
        <v>0</v>
      </c>
      <c r="R9" s="164" t="s">
        <v>34</v>
      </c>
      <c r="S9" s="178" t="str">
        <f>$N$9</f>
        <v>ü</v>
      </c>
      <c r="T9" s="328"/>
      <c r="U9" s="166">
        <v>0</v>
      </c>
      <c r="V9" s="167" t="s">
        <v>35</v>
      </c>
      <c r="W9" s="178" t="str">
        <f>$N$9</f>
        <v>ü</v>
      </c>
      <c r="X9" s="162" t="s">
        <v>34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193</v>
      </c>
      <c r="B10" s="293">
        <v>10</v>
      </c>
      <c r="C10" s="35">
        <f t="shared" si="1"/>
        <v>4</v>
      </c>
      <c r="D10" s="294">
        <f t="shared" si="2"/>
        <v>0.4</v>
      </c>
      <c r="E10" s="243" t="s">
        <v>112</v>
      </c>
      <c r="F10" s="262" t="s">
        <v>6</v>
      </c>
      <c r="G10" s="42" t="s">
        <v>194</v>
      </c>
      <c r="H10" s="73" t="s">
        <v>217</v>
      </c>
      <c r="I10" s="275" t="s">
        <v>40</v>
      </c>
      <c r="J10" s="245"/>
      <c r="K10" s="162"/>
      <c r="L10" s="165" t="s">
        <v>153</v>
      </c>
      <c r="M10" s="163" t="s">
        <v>34</v>
      </c>
      <c r="N10" s="164" t="s">
        <v>34</v>
      </c>
      <c r="O10" s="285">
        <f>$O$8</f>
        <v>0</v>
      </c>
      <c r="P10" s="162" t="s">
        <v>34</v>
      </c>
      <c r="Q10" s="166" t="s">
        <v>35</v>
      </c>
      <c r="R10" s="167" t="s">
        <v>35</v>
      </c>
      <c r="S10" s="285">
        <v>0</v>
      </c>
      <c r="T10" s="328"/>
      <c r="U10" s="166" t="s">
        <v>35</v>
      </c>
      <c r="V10" s="167" t="s">
        <v>35</v>
      </c>
      <c r="W10" s="179" t="s">
        <v>35</v>
      </c>
      <c r="X10" s="162" t="s">
        <v>34</v>
      </c>
      <c r="Y10" s="144"/>
      <c r="Z10" s="50"/>
      <c r="AA10" s="50"/>
      <c r="AB10" s="50"/>
      <c r="AC10" s="51"/>
      <c r="AD10" s="51"/>
    </row>
    <row r="11" spans="1:30" ht="29.25" customHeight="1" x14ac:dyDescent="0.3">
      <c r="A11" s="295" t="s">
        <v>185</v>
      </c>
      <c r="B11" s="296">
        <v>10</v>
      </c>
      <c r="C11" s="196">
        <f t="shared" si="1"/>
        <v>2</v>
      </c>
      <c r="D11" s="297">
        <f t="shared" si="2"/>
        <v>0.2</v>
      </c>
      <c r="E11" s="298" t="s">
        <v>112</v>
      </c>
      <c r="F11" s="263" t="s">
        <v>6</v>
      </c>
      <c r="G11" s="203" t="s">
        <v>186</v>
      </c>
      <c r="H11" s="198" t="s">
        <v>217</v>
      </c>
      <c r="I11" s="263" t="s">
        <v>195</v>
      </c>
      <c r="J11" s="245"/>
      <c r="K11" s="162"/>
      <c r="L11" s="165" t="s">
        <v>35</v>
      </c>
      <c r="M11" s="163" t="s">
        <v>34</v>
      </c>
      <c r="N11" s="167" t="s">
        <v>153</v>
      </c>
      <c r="O11" s="285">
        <f>$O$8</f>
        <v>0</v>
      </c>
      <c r="P11" s="162" t="s">
        <v>34</v>
      </c>
      <c r="Q11" s="166" t="s">
        <v>153</v>
      </c>
      <c r="R11" s="167" t="s">
        <v>153</v>
      </c>
      <c r="S11" s="285">
        <v>0</v>
      </c>
      <c r="T11" s="328"/>
      <c r="U11" s="166" t="s">
        <v>153</v>
      </c>
      <c r="V11" s="201"/>
      <c r="W11" s="201"/>
      <c r="X11" s="201"/>
    </row>
    <row r="12" spans="1:30" ht="29.25" customHeight="1" x14ac:dyDescent="0.3">
      <c r="A12" s="240" t="s">
        <v>187</v>
      </c>
      <c r="B12" s="293">
        <v>10</v>
      </c>
      <c r="C12" s="35">
        <f t="shared" si="1"/>
        <v>9</v>
      </c>
      <c r="D12" s="294">
        <f t="shared" si="2"/>
        <v>0.9</v>
      </c>
      <c r="E12" s="243" t="s">
        <v>1</v>
      </c>
      <c r="F12" s="262" t="s">
        <v>49</v>
      </c>
      <c r="G12" s="42" t="s">
        <v>188</v>
      </c>
      <c r="H12" s="73" t="s">
        <v>216</v>
      </c>
      <c r="I12" s="275" t="s">
        <v>189</v>
      </c>
      <c r="J12" s="245"/>
      <c r="K12" s="162"/>
      <c r="L12" s="162" t="s">
        <v>34</v>
      </c>
      <c r="M12" s="154">
        <v>0</v>
      </c>
      <c r="N12" s="164" t="s">
        <v>34</v>
      </c>
      <c r="O12" s="178" t="str">
        <f t="shared" ref="O12:O14" si="3">$N$9</f>
        <v>ü</v>
      </c>
      <c r="P12" s="162" t="s">
        <v>34</v>
      </c>
      <c r="Q12" s="166">
        <v>0</v>
      </c>
      <c r="R12" s="164" t="s">
        <v>34</v>
      </c>
      <c r="S12" s="178" t="str">
        <f>$N$9</f>
        <v>ü</v>
      </c>
      <c r="T12" s="328"/>
      <c r="U12" s="166">
        <v>0</v>
      </c>
      <c r="V12" s="164" t="s">
        <v>34</v>
      </c>
      <c r="W12" s="178" t="str">
        <f>$N$9</f>
        <v>ü</v>
      </c>
      <c r="X12" s="162" t="s">
        <v>34</v>
      </c>
    </row>
    <row r="13" spans="1:30" ht="30.75" customHeight="1" x14ac:dyDescent="0.3">
      <c r="A13" s="38" t="s">
        <v>9</v>
      </c>
      <c r="B13" s="35">
        <v>13</v>
      </c>
      <c r="C13" s="35">
        <f t="shared" si="1"/>
        <v>5</v>
      </c>
      <c r="D13" s="294">
        <f t="shared" si="2"/>
        <v>0.38461538461538464</v>
      </c>
      <c r="E13" s="42" t="s">
        <v>0</v>
      </c>
      <c r="F13" s="262" t="s">
        <v>6</v>
      </c>
      <c r="G13" s="42" t="s">
        <v>50</v>
      </c>
      <c r="H13" s="73" t="s">
        <v>26</v>
      </c>
      <c r="I13" s="275" t="s">
        <v>40</v>
      </c>
      <c r="J13" s="137"/>
      <c r="K13" s="162"/>
      <c r="L13" s="162" t="s">
        <v>34</v>
      </c>
      <c r="M13" s="163" t="s">
        <v>34</v>
      </c>
      <c r="N13" s="164" t="s">
        <v>34</v>
      </c>
      <c r="O13" s="178" t="str">
        <f t="shared" si="3"/>
        <v>ü</v>
      </c>
      <c r="P13" s="162" t="s">
        <v>34</v>
      </c>
      <c r="Q13" s="166" t="s">
        <v>35</v>
      </c>
      <c r="R13" s="167" t="s">
        <v>35</v>
      </c>
      <c r="S13" s="179" t="s">
        <v>35</v>
      </c>
      <c r="T13" s="328"/>
      <c r="U13" s="166" t="s">
        <v>35</v>
      </c>
      <c r="V13" s="167" t="s">
        <v>35</v>
      </c>
      <c r="W13" s="179" t="s">
        <v>35</v>
      </c>
      <c r="X13" s="299" t="s">
        <v>35</v>
      </c>
      <c r="Y13" s="144"/>
      <c r="Z13" s="50"/>
      <c r="AA13" s="50"/>
      <c r="AB13" s="50"/>
      <c r="AC13" s="50"/>
      <c r="AD13" s="50"/>
    </row>
    <row r="14" spans="1:30" ht="30.75" customHeight="1" x14ac:dyDescent="0.3">
      <c r="A14" s="38" t="s">
        <v>182</v>
      </c>
      <c r="B14" s="35">
        <v>10</v>
      </c>
      <c r="C14" s="35">
        <f t="shared" si="1"/>
        <v>9</v>
      </c>
      <c r="D14" s="294">
        <f t="shared" si="2"/>
        <v>0.9</v>
      </c>
      <c r="E14" s="65" t="s">
        <v>209</v>
      </c>
      <c r="F14" s="262" t="s">
        <v>6</v>
      </c>
      <c r="G14" s="42" t="s">
        <v>183</v>
      </c>
      <c r="H14" s="73" t="s">
        <v>196</v>
      </c>
      <c r="I14" s="275" t="s">
        <v>40</v>
      </c>
      <c r="J14" s="137"/>
      <c r="K14" s="162"/>
      <c r="L14" s="162" t="s">
        <v>34</v>
      </c>
      <c r="M14" s="163" t="s">
        <v>34</v>
      </c>
      <c r="N14" s="155">
        <v>0</v>
      </c>
      <c r="O14" s="178" t="str">
        <f t="shared" si="3"/>
        <v>ü</v>
      </c>
      <c r="P14" s="162" t="s">
        <v>34</v>
      </c>
      <c r="Q14" s="163" t="s">
        <v>34</v>
      </c>
      <c r="R14" s="155">
        <v>0</v>
      </c>
      <c r="S14" s="178" t="str">
        <f>$N$9</f>
        <v>ü</v>
      </c>
      <c r="T14" s="328"/>
      <c r="U14" s="163" t="s">
        <v>34</v>
      </c>
      <c r="V14" s="164" t="s">
        <v>34</v>
      </c>
      <c r="W14" s="178" t="str">
        <f>$N$9</f>
        <v>ü</v>
      </c>
      <c r="X14" s="299" t="s">
        <v>35</v>
      </c>
      <c r="Y14" s="144"/>
      <c r="Z14" s="50"/>
      <c r="AA14" s="50"/>
      <c r="AB14" s="50"/>
      <c r="AC14" s="50"/>
      <c r="AD14" s="50"/>
    </row>
    <row r="15" spans="1:30" ht="28.8" x14ac:dyDescent="0.3">
      <c r="A15" s="38" t="s">
        <v>22</v>
      </c>
      <c r="B15" s="35">
        <v>13</v>
      </c>
      <c r="C15" s="35">
        <f t="shared" si="1"/>
        <v>12</v>
      </c>
      <c r="D15" s="294">
        <f t="shared" si="2"/>
        <v>0.92307692307692313</v>
      </c>
      <c r="E15" s="42" t="s">
        <v>208</v>
      </c>
      <c r="F15" s="262" t="s">
        <v>6</v>
      </c>
      <c r="G15" s="42" t="s">
        <v>215</v>
      </c>
      <c r="H15" s="73" t="s">
        <v>26</v>
      </c>
      <c r="I15" s="275" t="s">
        <v>40</v>
      </c>
      <c r="J15" s="137"/>
      <c r="K15" s="162"/>
      <c r="L15" s="162" t="s">
        <v>34</v>
      </c>
      <c r="M15" s="163" t="s">
        <v>34</v>
      </c>
      <c r="N15" s="164" t="s">
        <v>34</v>
      </c>
      <c r="O15" s="178" t="str">
        <f>$N$9</f>
        <v>ü</v>
      </c>
      <c r="P15" s="162" t="s">
        <v>34</v>
      </c>
      <c r="Q15" s="163" t="s">
        <v>34</v>
      </c>
      <c r="R15" s="164" t="s">
        <v>34</v>
      </c>
      <c r="S15" s="178" t="str">
        <f>$N$9</f>
        <v>ü</v>
      </c>
      <c r="T15" s="328"/>
      <c r="U15" s="163" t="s">
        <v>34</v>
      </c>
      <c r="V15" s="164" t="s">
        <v>34</v>
      </c>
      <c r="W15" s="178" t="str">
        <f>$N$9</f>
        <v>ü</v>
      </c>
      <c r="X15" s="162" t="s">
        <v>34</v>
      </c>
      <c r="Y15" s="145"/>
      <c r="Z15" s="51"/>
      <c r="AA15" s="51"/>
      <c r="AB15" s="51"/>
      <c r="AC15" s="51"/>
      <c r="AD15" s="50"/>
    </row>
    <row r="16" spans="1:30" ht="29.1" customHeight="1" x14ac:dyDescent="0.3">
      <c r="A16" s="240" t="s">
        <v>160</v>
      </c>
      <c r="B16" s="293"/>
      <c r="C16" s="35"/>
      <c r="D16" s="294"/>
      <c r="E16" s="243" t="s">
        <v>112</v>
      </c>
      <c r="F16" s="265"/>
      <c r="G16" s="243"/>
      <c r="H16" s="241"/>
      <c r="I16" s="276"/>
      <c r="J16" s="245"/>
      <c r="K16" s="250"/>
      <c r="L16" s="251"/>
      <c r="M16" s="204"/>
      <c r="N16" s="201"/>
      <c r="O16" s="201"/>
      <c r="P16" s="202"/>
      <c r="Q16" s="204"/>
      <c r="R16" s="200"/>
      <c r="S16" s="201"/>
      <c r="T16" s="251"/>
      <c r="U16" s="204"/>
      <c r="V16" s="200"/>
      <c r="W16" s="204"/>
      <c r="X16" s="251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181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200"/>
      <c r="S17" s="201"/>
      <c r="T17" s="251"/>
      <c r="U17" s="204"/>
      <c r="V17" s="200"/>
      <c r="W17" s="204"/>
      <c r="X17" s="251"/>
    </row>
    <row r="18" spans="1:24" x14ac:dyDescent="0.3">
      <c r="F18" s="266"/>
      <c r="G18" s="44"/>
      <c r="H18" s="79"/>
      <c r="I18" s="277"/>
      <c r="J18" s="139"/>
      <c r="K18" s="247"/>
      <c r="L18" s="170"/>
      <c r="M18" s="169"/>
      <c r="N18" s="169"/>
      <c r="O18" s="141"/>
      <c r="P18" s="51"/>
      <c r="Q18" s="133"/>
      <c r="R18" s="169"/>
      <c r="S18" s="161"/>
      <c r="T18" s="51"/>
      <c r="U18" s="133"/>
      <c r="V18" s="133"/>
    </row>
    <row r="19" spans="1:24" x14ac:dyDescent="0.3">
      <c r="A19" s="18" t="s">
        <v>41</v>
      </c>
      <c r="B19" s="288"/>
      <c r="C19" s="288"/>
      <c r="D19" s="288"/>
      <c r="E19" s="267"/>
      <c r="F19" s="267"/>
      <c r="G19" s="45"/>
      <c r="H19" s="80"/>
      <c r="I19" s="278"/>
      <c r="J19" s="59"/>
      <c r="K19" s="59"/>
      <c r="L19" s="171"/>
      <c r="P19" s="12"/>
      <c r="R19" s="169"/>
      <c r="S19" s="161"/>
      <c r="T19" s="12"/>
    </row>
    <row r="20" spans="1:24" x14ac:dyDescent="0.3">
      <c r="A20" s="105" t="s">
        <v>31</v>
      </c>
      <c r="B20" s="289"/>
      <c r="C20" s="289"/>
      <c r="D20" s="289"/>
      <c r="E20" s="268"/>
      <c r="F20" s="268"/>
      <c r="G20" s="106"/>
      <c r="H20" s="107"/>
      <c r="I20" s="279"/>
      <c r="J20" s="109"/>
      <c r="K20" s="109"/>
      <c r="L20" s="173"/>
      <c r="P20" s="12"/>
      <c r="R20" s="169"/>
      <c r="S20" s="161"/>
      <c r="T20" s="12"/>
    </row>
    <row r="21" spans="1:24" x14ac:dyDescent="0.3">
      <c r="A21" s="105" t="s">
        <v>33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9"/>
      <c r="S21" s="161"/>
      <c r="T21" s="12"/>
    </row>
    <row r="22" spans="1:24" x14ac:dyDescent="0.3">
      <c r="A22" s="127" t="s">
        <v>121</v>
      </c>
      <c r="B22" s="290"/>
      <c r="C22" s="290"/>
      <c r="D22" s="290"/>
      <c r="E22" s="269"/>
      <c r="F22" s="269"/>
      <c r="G22" s="118"/>
      <c r="H22" s="107"/>
      <c r="I22" s="279"/>
      <c r="J22" s="109"/>
      <c r="K22" s="109"/>
      <c r="L22" s="173"/>
      <c r="P22" s="12"/>
      <c r="R22" s="169"/>
      <c r="S22" s="161"/>
      <c r="T22" s="12"/>
    </row>
    <row r="23" spans="1:24" x14ac:dyDescent="0.3">
      <c r="A23" s="128" t="s">
        <v>205</v>
      </c>
      <c r="B23" s="291"/>
      <c r="C23" s="291"/>
      <c r="D23" s="291"/>
      <c r="E23" s="282"/>
      <c r="F23" s="270"/>
      <c r="G23" s="193"/>
      <c r="H23" s="107"/>
      <c r="I23" s="279"/>
      <c r="J23" s="109"/>
      <c r="K23" s="109"/>
      <c r="L23" s="173"/>
      <c r="P23" s="12"/>
      <c r="R23" s="169"/>
      <c r="S23" s="161"/>
      <c r="T23" s="12"/>
    </row>
    <row r="24" spans="1:24" x14ac:dyDescent="0.3">
      <c r="A24" s="131" t="s">
        <v>206</v>
      </c>
      <c r="B24" s="292"/>
      <c r="C24" s="292"/>
      <c r="D24" s="292"/>
      <c r="E24" s="271"/>
      <c r="F24" s="271"/>
      <c r="G24" s="194"/>
      <c r="H24" s="107"/>
      <c r="I24" s="279"/>
      <c r="J24" s="109"/>
      <c r="K24" s="109"/>
      <c r="L24" s="173"/>
      <c r="P24" s="12"/>
      <c r="R24" s="161"/>
      <c r="S24" s="284"/>
      <c r="T24" s="12"/>
    </row>
    <row r="25" spans="1:24" x14ac:dyDescent="0.3">
      <c r="A25" s="105" t="s">
        <v>117</v>
      </c>
      <c r="B25" s="289"/>
      <c r="C25" s="289"/>
      <c r="D25" s="289"/>
      <c r="E25" s="268"/>
      <c r="F25" s="268"/>
      <c r="G25" s="106"/>
      <c r="H25" s="107"/>
      <c r="I25" s="279"/>
      <c r="J25" s="109"/>
      <c r="K25" s="109"/>
      <c r="L25" s="173"/>
      <c r="P25" s="12"/>
      <c r="R25" s="161"/>
      <c r="S25" s="284"/>
      <c r="T25" s="12"/>
    </row>
    <row r="26" spans="1:24" x14ac:dyDescent="0.3">
      <c r="A26" s="105" t="s">
        <v>32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161"/>
      <c r="S26" s="284"/>
      <c r="T26" s="12"/>
    </row>
    <row r="27" spans="1:24" x14ac:dyDescent="0.3">
      <c r="A27" s="105" t="s">
        <v>5</v>
      </c>
      <c r="B27" s="289"/>
      <c r="C27" s="289"/>
      <c r="D27" s="289"/>
      <c r="E27" s="268"/>
      <c r="F27" s="268"/>
      <c r="G27" s="105"/>
      <c r="H27" s="105"/>
      <c r="I27" s="268"/>
      <c r="J27" s="105"/>
      <c r="K27" s="105"/>
      <c r="L27" s="173"/>
      <c r="P27" s="12"/>
      <c r="R27" s="133"/>
      <c r="S27" s="133"/>
      <c r="T27" s="12"/>
    </row>
    <row r="28" spans="1:24" x14ac:dyDescent="0.3">
      <c r="A28" s="105" t="s">
        <v>143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216"/>
    </row>
    <row r="30" spans="1:24" x14ac:dyDescent="0.3">
      <c r="J30" s="138" t="s">
        <v>219</v>
      </c>
      <c r="L30" s="174">
        <f>COUNTIF(L$7:L$15,"ü")</f>
        <v>6</v>
      </c>
      <c r="M30" s="174">
        <f t="shared" ref="M30:P30" si="4">COUNTIF(M$7:M$15,"ü")</f>
        <v>6</v>
      </c>
      <c r="N30" s="174">
        <f t="shared" si="4"/>
        <v>6</v>
      </c>
      <c r="O30" s="174">
        <f t="shared" si="4"/>
        <v>5</v>
      </c>
      <c r="P30" s="174">
        <f t="shared" si="4"/>
        <v>9</v>
      </c>
    </row>
    <row r="31" spans="1:24" x14ac:dyDescent="0.3">
      <c r="J31" s="138" t="s">
        <v>220</v>
      </c>
      <c r="L31" s="174">
        <f>COUNTIF(L$7:L$15,"a")</f>
        <v>2</v>
      </c>
      <c r="M31" s="174">
        <f t="shared" ref="M31:P31" si="5">COUNTIF(M$7:M$15,"a")</f>
        <v>0</v>
      </c>
      <c r="N31" s="174">
        <f t="shared" si="5"/>
        <v>0</v>
      </c>
      <c r="O31" s="174">
        <f t="shared" si="5"/>
        <v>1</v>
      </c>
      <c r="P31" s="174">
        <f t="shared" si="5"/>
        <v>0</v>
      </c>
    </row>
    <row r="32" spans="1:24" x14ac:dyDescent="0.3">
      <c r="J32" s="138" t="s">
        <v>221</v>
      </c>
      <c r="L32" s="174">
        <f>COUNTIF(L$7:L$15,"x")</f>
        <v>1</v>
      </c>
      <c r="M32" s="174">
        <f t="shared" ref="M32:P32" si="6">COUNTIF(M$7:M$15,"x")</f>
        <v>0</v>
      </c>
      <c r="N32" s="174">
        <f t="shared" si="6"/>
        <v>1</v>
      </c>
      <c r="O32" s="174">
        <f t="shared" si="6"/>
        <v>0</v>
      </c>
      <c r="P32" s="174">
        <f t="shared" si="6"/>
        <v>0</v>
      </c>
    </row>
    <row r="34" spans="10:16" x14ac:dyDescent="0.3">
      <c r="J34" s="138" t="s">
        <v>222</v>
      </c>
      <c r="L34" s="286">
        <f>L30/SUM(L30:L32)</f>
        <v>0.66666666666666663</v>
      </c>
      <c r="M34" s="286">
        <f t="shared" ref="M34:P34" si="7">M30/SUM(M30:M32)</f>
        <v>1</v>
      </c>
      <c r="N34" s="286">
        <f t="shared" si="7"/>
        <v>0.8571428571428571</v>
      </c>
      <c r="O34" s="286">
        <f t="shared" si="7"/>
        <v>0.83333333333333337</v>
      </c>
      <c r="P34" s="286">
        <f t="shared" si="7"/>
        <v>1</v>
      </c>
    </row>
  </sheetData>
  <mergeCells count="2">
    <mergeCell ref="I5:J5"/>
    <mergeCell ref="T7:T15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01F0-DA2F-46C3-8C97-BE7899C8007C}">
  <dimension ref="A1:AK27"/>
  <sheetViews>
    <sheetView tabSelected="1" topLeftCell="A4" workbookViewId="0">
      <selection activeCell="I15" sqref="I15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0.88671875" customWidth="1"/>
    <col min="5" max="5" width="14.109375" customWidth="1"/>
    <col min="8" max="8" width="11.88671875" customWidth="1"/>
    <col min="9" max="9" width="11.109375" customWidth="1"/>
    <col min="10" max="10" width="11.21875" customWidth="1"/>
    <col min="11" max="11" width="11.109375" customWidth="1"/>
    <col min="12" max="12" width="11.21875" customWidth="1"/>
    <col min="13" max="13" width="11.77734375" customWidth="1"/>
    <col min="14" max="14" width="11.88671875" customWidth="1"/>
    <col min="15" max="15" width="11.21875" customWidth="1"/>
    <col min="16" max="16" width="10.88671875" customWidth="1"/>
    <col min="17" max="17" width="11.44140625" customWidth="1"/>
    <col min="18" max="18" width="10.88671875" customWidth="1"/>
    <col min="19" max="19" width="10.77734375" customWidth="1"/>
    <col min="20" max="20" width="11" customWidth="1"/>
  </cols>
  <sheetData>
    <row r="1" spans="1:37" s="21" customFormat="1" ht="50.25" customHeight="1" thickBot="1" x14ac:dyDescent="0.4">
      <c r="A1" s="24" t="s">
        <v>230</v>
      </c>
      <c r="B1" s="24"/>
      <c r="C1" s="261"/>
      <c r="D1" s="39"/>
      <c r="E1" s="74"/>
      <c r="F1" s="27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152"/>
      <c r="V1" s="146"/>
      <c r="W1" s="147"/>
      <c r="X1" s="147"/>
      <c r="Y1" s="147"/>
      <c r="Z1" s="147"/>
      <c r="AA1" s="217"/>
      <c r="AB1" s="217"/>
      <c r="AC1" s="147"/>
      <c r="AD1" s="147"/>
      <c r="AE1" s="220"/>
      <c r="AF1" s="28"/>
      <c r="AG1" s="26"/>
      <c r="AH1" s="27"/>
      <c r="AI1" s="27"/>
      <c r="AJ1" s="28"/>
      <c r="AK1" s="29"/>
    </row>
    <row r="2" spans="1:37" x14ac:dyDescent="0.3">
      <c r="A2" s="183"/>
      <c r="B2" s="184"/>
      <c r="C2" s="185"/>
      <c r="D2" s="185"/>
      <c r="E2" s="186"/>
      <c r="F2" s="273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</row>
    <row r="3" spans="1:37" ht="34.799999999999997" customHeight="1" x14ac:dyDescent="0.3">
      <c r="A3" s="3"/>
      <c r="B3" s="3"/>
      <c r="C3" s="41"/>
      <c r="D3" s="41"/>
      <c r="E3" s="76"/>
      <c r="F3" s="274"/>
      <c r="G3" s="136"/>
      <c r="H3" s="153" t="s">
        <v>6</v>
      </c>
      <c r="I3" s="154" t="s">
        <v>7</v>
      </c>
      <c r="J3" s="155" t="s">
        <v>244</v>
      </c>
      <c r="K3" s="175" t="s">
        <v>202</v>
      </c>
      <c r="L3" s="153" t="s">
        <v>6</v>
      </c>
      <c r="M3" s="154" t="s">
        <v>7</v>
      </c>
      <c r="N3" s="155" t="s">
        <v>244</v>
      </c>
      <c r="O3" s="175" t="s">
        <v>202</v>
      </c>
      <c r="P3" s="153" t="s">
        <v>6</v>
      </c>
      <c r="Q3" s="154" t="s">
        <v>7</v>
      </c>
      <c r="R3" s="155" t="s">
        <v>244</v>
      </c>
      <c r="S3" s="175" t="s">
        <v>202</v>
      </c>
      <c r="T3" s="153" t="s">
        <v>6</v>
      </c>
    </row>
    <row r="4" spans="1:37" ht="28.8" customHeight="1" x14ac:dyDescent="0.3">
      <c r="A4" s="3" t="s">
        <v>229</v>
      </c>
      <c r="B4" s="3"/>
      <c r="C4" s="41"/>
      <c r="D4" s="41"/>
      <c r="E4" s="76"/>
      <c r="F4" s="274"/>
      <c r="G4" s="136"/>
      <c r="H4" s="156">
        <v>45916</v>
      </c>
      <c r="I4" s="157">
        <v>45972</v>
      </c>
      <c r="J4" s="158">
        <v>45986</v>
      </c>
      <c r="K4" s="176">
        <v>46000</v>
      </c>
      <c r="L4" s="156">
        <v>46042</v>
      </c>
      <c r="M4" s="157">
        <v>46077</v>
      </c>
      <c r="N4" s="158">
        <v>46091</v>
      </c>
      <c r="O4" s="176">
        <v>46105</v>
      </c>
      <c r="P4" s="156">
        <v>46140</v>
      </c>
      <c r="Q4" s="157">
        <v>46161</v>
      </c>
      <c r="R4" s="158">
        <v>46182</v>
      </c>
      <c r="S4" s="176">
        <v>46196</v>
      </c>
      <c r="T4" s="156">
        <v>46210</v>
      </c>
    </row>
    <row r="5" spans="1:37" ht="28.8" customHeight="1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6" t="s">
        <v>39</v>
      </c>
      <c r="G5" s="317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/>
    </row>
    <row r="6" spans="1:37" ht="28.8" customHeight="1" x14ac:dyDescent="0.3">
      <c r="A6" s="38" t="s">
        <v>138</v>
      </c>
      <c r="B6" s="42" t="s">
        <v>112</v>
      </c>
      <c r="C6" s="262" t="s">
        <v>49</v>
      </c>
      <c r="D6" s="42" t="s">
        <v>212</v>
      </c>
      <c r="E6" s="73" t="s">
        <v>196</v>
      </c>
      <c r="F6" s="304" t="s">
        <v>40</v>
      </c>
      <c r="G6" s="305"/>
      <c r="H6" s="162" t="s">
        <v>34</v>
      </c>
      <c r="I6" s="163" t="s">
        <v>34</v>
      </c>
      <c r="J6" s="301"/>
      <c r="K6" s="178"/>
      <c r="L6" s="162"/>
      <c r="M6" s="166"/>
      <c r="N6" s="167"/>
      <c r="O6" s="178"/>
      <c r="P6" s="162"/>
      <c r="Q6" s="163"/>
      <c r="R6" s="164"/>
      <c r="S6" s="178"/>
      <c r="T6" s="162"/>
    </row>
    <row r="7" spans="1:37" ht="28.2" customHeight="1" x14ac:dyDescent="0.3">
      <c r="A7" s="38" t="s">
        <v>140</v>
      </c>
      <c r="B7" s="42" t="s">
        <v>3</v>
      </c>
      <c r="C7" s="262" t="s">
        <v>49</v>
      </c>
      <c r="D7" s="42" t="s">
        <v>213</v>
      </c>
      <c r="E7" s="73" t="s">
        <v>241</v>
      </c>
      <c r="F7" s="304" t="s">
        <v>40</v>
      </c>
      <c r="G7" s="305"/>
      <c r="H7" s="162" t="s">
        <v>34</v>
      </c>
      <c r="I7" s="331">
        <v>0</v>
      </c>
      <c r="J7" s="301"/>
      <c r="K7" s="178"/>
      <c r="L7" s="162"/>
      <c r="M7" s="166"/>
      <c r="N7" s="167"/>
      <c r="O7" s="178"/>
      <c r="P7" s="162"/>
      <c r="Q7" s="163"/>
      <c r="R7" s="164"/>
      <c r="S7" s="178"/>
      <c r="T7" s="162"/>
    </row>
    <row r="8" spans="1:37" ht="28.8" customHeight="1" x14ac:dyDescent="0.3">
      <c r="A8" s="240" t="s">
        <v>233</v>
      </c>
      <c r="B8" s="243" t="s">
        <v>112</v>
      </c>
      <c r="C8" s="262" t="s">
        <v>6</v>
      </c>
      <c r="D8" s="42" t="s">
        <v>239</v>
      </c>
      <c r="E8" s="73" t="s">
        <v>240</v>
      </c>
      <c r="F8" s="304" t="s">
        <v>40</v>
      </c>
      <c r="G8" s="305"/>
      <c r="H8" s="162" t="s">
        <v>34</v>
      </c>
      <c r="I8" s="163" t="s">
        <v>34</v>
      </c>
      <c r="J8" s="301"/>
      <c r="K8" s="178"/>
      <c r="L8" s="162"/>
      <c r="M8" s="166"/>
      <c r="N8" s="167"/>
      <c r="O8" s="178"/>
      <c r="P8" s="162"/>
      <c r="Q8" s="163"/>
      <c r="R8" s="164"/>
      <c r="S8" s="178"/>
      <c r="T8" s="162"/>
    </row>
    <row r="9" spans="1:37" ht="27.6" customHeight="1" x14ac:dyDescent="0.3">
      <c r="A9" s="240" t="s">
        <v>210</v>
      </c>
      <c r="B9" s="243" t="s">
        <v>1</v>
      </c>
      <c r="C9" s="262" t="s">
        <v>49</v>
      </c>
      <c r="D9" s="42" t="s">
        <v>214</v>
      </c>
      <c r="E9" s="73" t="s">
        <v>240</v>
      </c>
      <c r="F9" s="304" t="s">
        <v>40</v>
      </c>
      <c r="G9" s="305"/>
      <c r="H9" s="162" t="s">
        <v>34</v>
      </c>
      <c r="I9" s="331">
        <v>0</v>
      </c>
      <c r="J9" s="302"/>
      <c r="K9" s="179"/>
      <c r="L9" s="162"/>
      <c r="M9" s="166"/>
      <c r="N9" s="167"/>
      <c r="O9" s="178"/>
      <c r="P9" s="162"/>
      <c r="Q9" s="163"/>
      <c r="R9" s="164"/>
      <c r="S9" s="178"/>
      <c r="T9" s="162"/>
    </row>
    <row r="10" spans="1:37" ht="25.8" customHeight="1" x14ac:dyDescent="0.3">
      <c r="A10" s="240" t="s">
        <v>193</v>
      </c>
      <c r="B10" s="243" t="s">
        <v>112</v>
      </c>
      <c r="C10" s="262" t="s">
        <v>6</v>
      </c>
      <c r="D10" s="42" t="s">
        <v>194</v>
      </c>
      <c r="E10" s="73" t="s">
        <v>242</v>
      </c>
      <c r="F10" s="304" t="s">
        <v>40</v>
      </c>
      <c r="G10" s="305"/>
      <c r="H10" s="299" t="s">
        <v>243</v>
      </c>
      <c r="I10" s="331" t="s">
        <v>35</v>
      </c>
      <c r="J10" s="302"/>
      <c r="K10" s="179"/>
      <c r="L10" s="162"/>
      <c r="M10" s="166"/>
      <c r="N10" s="167"/>
      <c r="O10" s="178"/>
      <c r="P10" s="162"/>
      <c r="Q10" s="163"/>
      <c r="R10" s="164"/>
      <c r="S10" s="178"/>
      <c r="T10" s="162"/>
    </row>
    <row r="11" spans="1:37" ht="25.8" customHeight="1" x14ac:dyDescent="0.3">
      <c r="A11" s="240" t="s">
        <v>235</v>
      </c>
      <c r="B11" s="243" t="s">
        <v>236</v>
      </c>
      <c r="C11" s="262" t="s">
        <v>237</v>
      </c>
      <c r="D11" s="42" t="s">
        <v>238</v>
      </c>
      <c r="E11" s="73" t="s">
        <v>26</v>
      </c>
      <c r="F11" s="304" t="s">
        <v>40</v>
      </c>
      <c r="G11" s="305"/>
      <c r="H11" s="162" t="s">
        <v>34</v>
      </c>
      <c r="I11" s="163" t="s">
        <v>34</v>
      </c>
      <c r="J11" s="302"/>
      <c r="K11" s="179"/>
      <c r="L11" s="162"/>
      <c r="M11" s="166"/>
      <c r="N11" s="167"/>
      <c r="O11" s="178"/>
      <c r="P11" s="162"/>
      <c r="Q11" s="163"/>
      <c r="R11" s="164"/>
      <c r="S11" s="178"/>
      <c r="T11" s="162"/>
    </row>
    <row r="12" spans="1:37" ht="27.6" customHeight="1" x14ac:dyDescent="0.3">
      <c r="A12" s="240" t="s">
        <v>187</v>
      </c>
      <c r="B12" s="243" t="s">
        <v>1</v>
      </c>
      <c r="C12" s="262" t="s">
        <v>49</v>
      </c>
      <c r="D12" s="42" t="s">
        <v>188</v>
      </c>
      <c r="E12" s="73" t="s">
        <v>240</v>
      </c>
      <c r="F12" s="329" t="s">
        <v>189</v>
      </c>
      <c r="G12" s="330"/>
      <c r="H12" s="299" t="s">
        <v>243</v>
      </c>
      <c r="I12" s="331">
        <v>0</v>
      </c>
      <c r="J12" s="302"/>
      <c r="K12" s="178"/>
      <c r="L12" s="162"/>
      <c r="M12" s="166"/>
      <c r="N12" s="167"/>
      <c r="O12" s="178"/>
      <c r="P12" s="162"/>
      <c r="Q12" s="163"/>
      <c r="R12" s="164"/>
      <c r="S12" s="178"/>
      <c r="T12" s="162"/>
    </row>
    <row r="13" spans="1:37" ht="27.6" customHeight="1" x14ac:dyDescent="0.3">
      <c r="A13" s="240" t="s">
        <v>231</v>
      </c>
      <c r="B13" s="243" t="s">
        <v>112</v>
      </c>
      <c r="C13" s="262" t="s">
        <v>6</v>
      </c>
      <c r="D13" s="42" t="s">
        <v>245</v>
      </c>
      <c r="E13" s="73" t="s">
        <v>240</v>
      </c>
      <c r="F13" s="304" t="s">
        <v>40</v>
      </c>
      <c r="G13" s="305"/>
      <c r="H13" s="299" t="s">
        <v>243</v>
      </c>
      <c r="I13" s="331">
        <v>0</v>
      </c>
      <c r="J13" s="302"/>
      <c r="K13" s="178"/>
      <c r="L13" s="162"/>
      <c r="M13" s="166"/>
      <c r="N13" s="167"/>
      <c r="O13" s="178"/>
      <c r="P13" s="162"/>
      <c r="Q13" s="163"/>
      <c r="R13" s="164"/>
      <c r="S13" s="178"/>
      <c r="T13" s="162"/>
    </row>
    <row r="14" spans="1:37" ht="28.2" customHeight="1" x14ac:dyDescent="0.3">
      <c r="A14" s="38" t="s">
        <v>182</v>
      </c>
      <c r="B14" s="65" t="s">
        <v>246</v>
      </c>
      <c r="C14" s="262" t="s">
        <v>6</v>
      </c>
      <c r="D14" s="42" t="s">
        <v>232</v>
      </c>
      <c r="E14" s="73" t="s">
        <v>196</v>
      </c>
      <c r="F14" s="304" t="s">
        <v>40</v>
      </c>
      <c r="G14" s="305"/>
      <c r="H14" s="162" t="s">
        <v>34</v>
      </c>
      <c r="I14" s="163" t="s">
        <v>34</v>
      </c>
      <c r="J14" s="301"/>
      <c r="K14" s="179"/>
      <c r="L14" s="162"/>
      <c r="M14" s="166"/>
      <c r="N14" s="167"/>
      <c r="O14" s="178"/>
      <c r="P14" s="162"/>
      <c r="Q14" s="163"/>
      <c r="R14" s="164"/>
      <c r="S14" s="178"/>
      <c r="T14" s="162"/>
    </row>
    <row r="15" spans="1:37" ht="27.6" customHeight="1" x14ac:dyDescent="0.3">
      <c r="A15" s="38" t="s">
        <v>22</v>
      </c>
      <c r="B15" s="42" t="s">
        <v>208</v>
      </c>
      <c r="C15" s="262" t="s">
        <v>6</v>
      </c>
      <c r="D15" s="42" t="s">
        <v>234</v>
      </c>
      <c r="E15" s="73" t="s">
        <v>26</v>
      </c>
      <c r="F15" s="304" t="s">
        <v>40</v>
      </c>
      <c r="G15" s="305"/>
      <c r="H15" s="162" t="s">
        <v>34</v>
      </c>
      <c r="I15" s="163" t="s">
        <v>34</v>
      </c>
      <c r="J15" s="301"/>
      <c r="K15" s="178"/>
      <c r="L15" s="162"/>
      <c r="M15" s="163"/>
      <c r="N15" s="167"/>
      <c r="O15" s="178"/>
      <c r="P15" s="162"/>
      <c r="Q15" s="219"/>
      <c r="R15" s="167"/>
      <c r="S15" s="178"/>
      <c r="T15" s="162"/>
    </row>
    <row r="16" spans="1:37" x14ac:dyDescent="0.3">
      <c r="A16" s="240" t="s">
        <v>160</v>
      </c>
      <c r="B16" s="243" t="s">
        <v>181</v>
      </c>
      <c r="C16" s="35"/>
      <c r="D16" s="243"/>
      <c r="E16" s="241"/>
      <c r="F16" s="303"/>
      <c r="G16" s="305"/>
      <c r="H16" s="162"/>
      <c r="I16" s="300"/>
      <c r="J16" s="301"/>
      <c r="K16" s="178"/>
      <c r="L16" s="162"/>
      <c r="M16" s="163"/>
      <c r="N16" s="167"/>
      <c r="O16" s="178"/>
      <c r="P16" s="162"/>
      <c r="Q16" s="163"/>
      <c r="R16" s="164"/>
      <c r="S16" s="178"/>
      <c r="T16" s="162"/>
    </row>
    <row r="17" spans="1:9" x14ac:dyDescent="0.3">
      <c r="A17" s="1"/>
      <c r="B17" s="1"/>
      <c r="C17" s="266"/>
      <c r="D17" s="44"/>
      <c r="E17" s="277"/>
      <c r="F17" s="277"/>
      <c r="G17" s="139"/>
      <c r="H17" s="170"/>
      <c r="I17" s="169"/>
    </row>
    <row r="18" spans="1:9" x14ac:dyDescent="0.3">
      <c r="A18" s="18" t="s">
        <v>41</v>
      </c>
      <c r="B18" s="18"/>
      <c r="C18" s="267"/>
      <c r="D18" s="45"/>
      <c r="E18" s="278"/>
      <c r="F18" s="278"/>
      <c r="G18" s="59"/>
      <c r="H18" s="171"/>
      <c r="I18" s="172"/>
    </row>
    <row r="19" spans="1:9" x14ac:dyDescent="0.3">
      <c r="A19" s="105" t="s">
        <v>31</v>
      </c>
      <c r="B19" s="105"/>
      <c r="C19" s="268"/>
      <c r="D19" s="106"/>
      <c r="E19" s="279"/>
      <c r="F19" s="279"/>
      <c r="G19" s="109"/>
      <c r="H19" s="173"/>
      <c r="I19" s="172"/>
    </row>
    <row r="20" spans="1:9" x14ac:dyDescent="0.3">
      <c r="A20" s="105" t="s">
        <v>33</v>
      </c>
      <c r="B20" s="105"/>
      <c r="C20" s="268"/>
      <c r="D20" s="106"/>
      <c r="E20" s="279"/>
      <c r="F20" s="279"/>
      <c r="G20" s="109"/>
      <c r="H20" s="173"/>
      <c r="I20" s="172"/>
    </row>
    <row r="21" spans="1:9" x14ac:dyDescent="0.3">
      <c r="A21" s="127" t="s">
        <v>121</v>
      </c>
      <c r="B21" s="127"/>
      <c r="C21" s="269"/>
      <c r="D21" s="118"/>
      <c r="E21" s="279"/>
      <c r="F21" s="279"/>
      <c r="G21" s="109"/>
      <c r="H21" s="173"/>
      <c r="I21" s="172"/>
    </row>
    <row r="22" spans="1:9" x14ac:dyDescent="0.3">
      <c r="A22" s="128" t="s">
        <v>247</v>
      </c>
      <c r="B22" s="129"/>
      <c r="C22" s="270"/>
      <c r="D22" s="306"/>
      <c r="E22" s="307"/>
      <c r="F22" s="307"/>
      <c r="G22" s="109"/>
      <c r="H22" s="173"/>
      <c r="I22" s="172"/>
    </row>
    <row r="23" spans="1:9" x14ac:dyDescent="0.3">
      <c r="A23" s="131" t="s">
        <v>206</v>
      </c>
      <c r="B23" s="132"/>
      <c r="C23" s="271"/>
      <c r="D23" s="194"/>
      <c r="E23" s="279"/>
      <c r="F23" s="279"/>
      <c r="G23" s="109"/>
      <c r="H23" s="173"/>
      <c r="I23" s="172"/>
    </row>
    <row r="24" spans="1:9" x14ac:dyDescent="0.3">
      <c r="A24" s="105" t="s">
        <v>117</v>
      </c>
      <c r="B24" s="105"/>
      <c r="C24" s="268"/>
      <c r="D24" s="106"/>
      <c r="E24" s="279"/>
      <c r="F24" s="279"/>
      <c r="G24" s="109"/>
      <c r="H24" s="173"/>
      <c r="I24" s="172"/>
    </row>
    <row r="25" spans="1:9" x14ac:dyDescent="0.3">
      <c r="A25" s="105" t="s">
        <v>32</v>
      </c>
      <c r="B25" s="105"/>
      <c r="C25" s="268"/>
      <c r="D25" s="106"/>
      <c r="E25" s="279"/>
      <c r="F25" s="279"/>
      <c r="G25" s="109"/>
      <c r="H25" s="173"/>
      <c r="I25" s="172"/>
    </row>
    <row r="26" spans="1:9" x14ac:dyDescent="0.3">
      <c r="A26" s="105" t="s">
        <v>5</v>
      </c>
      <c r="B26" s="105"/>
      <c r="C26" s="268"/>
      <c r="D26" s="105"/>
      <c r="E26" s="268"/>
      <c r="F26" s="268"/>
      <c r="G26" s="105"/>
      <c r="H26" s="173"/>
      <c r="I26" s="172"/>
    </row>
    <row r="27" spans="1:9" x14ac:dyDescent="0.3">
      <c r="A27" s="105" t="s">
        <v>143</v>
      </c>
      <c r="B27" s="105"/>
      <c r="C27" s="268"/>
      <c r="D27" s="105"/>
      <c r="E27" s="268"/>
      <c r="F27" s="268"/>
      <c r="G27" s="105"/>
      <c r="H27" s="216"/>
      <c r="I27" s="172"/>
    </row>
  </sheetData>
  <mergeCells count="2">
    <mergeCell ref="F5:G5"/>
    <mergeCell ref="F12:G12"/>
  </mergeCells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workbookViewId="0">
      <pane xSplit="1" topLeftCell="G1" activePane="topRight" state="frozen"/>
      <selection pane="topRight" activeCell="H6" sqref="H6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9" customWidth="1"/>
    <col min="6" max="6" width="16.44140625" style="9" customWidth="1"/>
    <col min="7" max="7" width="16.44140625" style="57" customWidth="1"/>
    <col min="8" max="8" width="10.5546875" style="9" bestFit="1" customWidth="1"/>
    <col min="9" max="24" width="10.5546875" style="9" customWidth="1"/>
    <col min="25" max="25" width="10.5546875" style="9" bestFit="1" customWidth="1"/>
    <col min="26" max="16384" width="9.109375" style="1"/>
  </cols>
  <sheetData>
    <row r="1" spans="1:25" s="21" customFormat="1" ht="50.25" customHeight="1" x14ac:dyDescent="0.35">
      <c r="A1" s="24" t="s">
        <v>75</v>
      </c>
      <c r="B1" s="24"/>
      <c r="C1" s="24"/>
      <c r="D1" s="39"/>
      <c r="E1" s="22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5"/>
      <c r="U1" s="26"/>
      <c r="V1" s="27"/>
      <c r="W1" s="27"/>
      <c r="X1" s="28"/>
      <c r="Y1" s="29"/>
    </row>
    <row r="2" spans="1:25" s="2" customFormat="1" x14ac:dyDescent="0.3">
      <c r="D2" s="40"/>
      <c r="E2" s="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3"/>
      <c r="W2" s="23"/>
      <c r="X2" s="5"/>
      <c r="Y2" s="5"/>
    </row>
    <row r="3" spans="1:25" s="3" customFormat="1" x14ac:dyDescent="0.3">
      <c r="D3" s="41"/>
      <c r="E3" s="6"/>
      <c r="F3" s="6"/>
      <c r="G3" s="55"/>
      <c r="H3" s="6" t="s">
        <v>28</v>
      </c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6</v>
      </c>
      <c r="O3" s="6" t="s">
        <v>7</v>
      </c>
      <c r="P3" s="6" t="s">
        <v>6</v>
      </c>
      <c r="Q3" s="6" t="s">
        <v>6</v>
      </c>
      <c r="R3" s="6"/>
      <c r="S3" s="6"/>
      <c r="T3" s="6"/>
      <c r="U3" s="6"/>
      <c r="V3" s="6"/>
      <c r="W3" s="6"/>
      <c r="X3" s="6"/>
      <c r="Y3" s="6"/>
    </row>
    <row r="4" spans="1:25" s="3" customFormat="1" x14ac:dyDescent="0.3">
      <c r="A4" s="3" t="s">
        <v>82</v>
      </c>
      <c r="D4" s="41"/>
      <c r="E4" s="6"/>
      <c r="F4" s="6"/>
      <c r="G4" s="55"/>
      <c r="H4" s="7">
        <v>42653</v>
      </c>
      <c r="I4" s="7">
        <v>42662</v>
      </c>
      <c r="J4" s="7">
        <v>42704</v>
      </c>
      <c r="K4" s="7">
        <v>42704</v>
      </c>
      <c r="L4" s="7">
        <v>42774</v>
      </c>
      <c r="M4" s="7">
        <v>42774</v>
      </c>
      <c r="N4" s="7">
        <v>42808</v>
      </c>
      <c r="O4" s="7">
        <v>42871</v>
      </c>
      <c r="P4" s="7">
        <v>42871</v>
      </c>
      <c r="Q4" s="7">
        <v>42926</v>
      </c>
      <c r="R4" s="7"/>
      <c r="S4" s="7"/>
      <c r="T4" s="7"/>
      <c r="U4" s="7"/>
      <c r="V4" s="7"/>
      <c r="W4" s="7"/>
      <c r="X4" s="7"/>
      <c r="Y4" s="7"/>
    </row>
    <row r="5" spans="1:25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8" t="s">
        <v>39</v>
      </c>
      <c r="G5" s="30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30.75" customHeight="1" x14ac:dyDescent="0.3">
      <c r="A6" s="38" t="s">
        <v>9</v>
      </c>
      <c r="B6" s="37" t="s">
        <v>0</v>
      </c>
      <c r="C6" s="35" t="s">
        <v>6</v>
      </c>
      <c r="D6" s="42" t="s">
        <v>50</v>
      </c>
      <c r="E6" s="35" t="s">
        <v>7</v>
      </c>
      <c r="F6" s="8" t="s">
        <v>40</v>
      </c>
      <c r="G6" s="56"/>
      <c r="H6" s="10" t="s">
        <v>34</v>
      </c>
      <c r="I6" s="10" t="s">
        <v>34</v>
      </c>
      <c r="J6" s="10" t="s">
        <v>34</v>
      </c>
      <c r="K6" s="50" t="s">
        <v>34</v>
      </c>
      <c r="L6" s="10" t="s">
        <v>34</v>
      </c>
      <c r="M6" s="50" t="s">
        <v>34</v>
      </c>
      <c r="N6" s="50" t="s">
        <v>34</v>
      </c>
      <c r="O6" s="10" t="s">
        <v>34</v>
      </c>
      <c r="P6" s="10" t="s">
        <v>34</v>
      </c>
      <c r="Q6" s="50" t="s">
        <v>34</v>
      </c>
      <c r="R6" s="50"/>
      <c r="S6" s="50"/>
      <c r="T6" s="50"/>
      <c r="U6" s="50"/>
      <c r="V6" s="50"/>
      <c r="W6" s="50"/>
      <c r="X6" s="50"/>
      <c r="Y6" s="50"/>
    </row>
    <row r="7" spans="1:25" ht="28.8" x14ac:dyDescent="0.3">
      <c r="A7" s="38" t="s">
        <v>10</v>
      </c>
      <c r="B7" s="37" t="s">
        <v>2</v>
      </c>
      <c r="C7" s="35" t="s">
        <v>6</v>
      </c>
      <c r="D7" s="42" t="s">
        <v>51</v>
      </c>
      <c r="E7" s="35" t="s">
        <v>7</v>
      </c>
      <c r="F7" s="8" t="s">
        <v>40</v>
      </c>
      <c r="G7" s="56"/>
      <c r="H7" s="10" t="s">
        <v>34</v>
      </c>
      <c r="I7" s="51" t="s">
        <v>35</v>
      </c>
      <c r="J7" s="10" t="s">
        <v>34</v>
      </c>
      <c r="K7" s="50" t="s">
        <v>34</v>
      </c>
      <c r="L7" s="10" t="s">
        <v>34</v>
      </c>
      <c r="M7" s="50" t="s">
        <v>34</v>
      </c>
      <c r="N7" s="50" t="s">
        <v>34</v>
      </c>
      <c r="O7" s="10" t="s">
        <v>34</v>
      </c>
      <c r="P7" s="10" t="s">
        <v>34</v>
      </c>
      <c r="Q7" s="50" t="s">
        <v>34</v>
      </c>
      <c r="R7" s="50"/>
      <c r="S7" s="50"/>
      <c r="T7" s="51"/>
      <c r="U7" s="50"/>
      <c r="V7" s="50"/>
      <c r="W7" s="50"/>
      <c r="X7" s="51"/>
      <c r="Y7" s="50"/>
    </row>
    <row r="8" spans="1:25" ht="28.8" x14ac:dyDescent="0.3">
      <c r="A8" s="38" t="s">
        <v>13</v>
      </c>
      <c r="B8" s="37" t="s">
        <v>2</v>
      </c>
      <c r="C8" s="35" t="s">
        <v>6</v>
      </c>
      <c r="D8" s="42" t="s">
        <v>52</v>
      </c>
      <c r="E8" s="35" t="s">
        <v>62</v>
      </c>
      <c r="F8" s="8" t="s">
        <v>40</v>
      </c>
      <c r="G8" s="56"/>
      <c r="H8" s="10" t="s">
        <v>34</v>
      </c>
      <c r="I8" s="10" t="s">
        <v>34</v>
      </c>
      <c r="J8" s="66"/>
      <c r="K8" s="50" t="s">
        <v>34</v>
      </c>
      <c r="L8" s="66"/>
      <c r="M8" s="51"/>
      <c r="N8" s="50" t="s">
        <v>34</v>
      </c>
      <c r="O8" s="66"/>
      <c r="P8" s="10" t="s">
        <v>34</v>
      </c>
      <c r="Q8" s="51" t="s">
        <v>35</v>
      </c>
      <c r="R8" s="50"/>
      <c r="S8" s="51"/>
      <c r="T8" s="50"/>
      <c r="U8" s="50"/>
      <c r="V8" s="50"/>
      <c r="W8" s="50"/>
      <c r="X8" s="50"/>
      <c r="Y8" s="51"/>
    </row>
    <row r="9" spans="1:25" ht="28.8" x14ac:dyDescent="0.3">
      <c r="A9" s="38" t="s">
        <v>14</v>
      </c>
      <c r="B9" s="37" t="s">
        <v>1</v>
      </c>
      <c r="C9" s="35" t="s">
        <v>49</v>
      </c>
      <c r="D9" s="42" t="s">
        <v>53</v>
      </c>
      <c r="E9" s="35" t="s">
        <v>7</v>
      </c>
      <c r="F9" s="8" t="s">
        <v>40</v>
      </c>
      <c r="G9" s="56"/>
      <c r="H9" s="51" t="s">
        <v>35</v>
      </c>
      <c r="I9" s="10" t="s">
        <v>34</v>
      </c>
      <c r="J9" s="50"/>
      <c r="K9" s="50"/>
      <c r="L9" s="50"/>
      <c r="M9" s="50"/>
      <c r="N9" s="50" t="s">
        <v>34</v>
      </c>
      <c r="O9" s="50" t="s">
        <v>34</v>
      </c>
      <c r="P9" s="50" t="s">
        <v>34</v>
      </c>
      <c r="Q9" s="50" t="s">
        <v>34</v>
      </c>
      <c r="R9" s="50"/>
      <c r="S9" s="51"/>
      <c r="T9" s="51"/>
      <c r="U9" s="50"/>
      <c r="V9" s="50"/>
      <c r="W9" s="50"/>
      <c r="X9" s="51"/>
      <c r="Y9" s="51"/>
    </row>
    <row r="10" spans="1:25" ht="28.8" x14ac:dyDescent="0.3">
      <c r="A10" s="38" t="s">
        <v>15</v>
      </c>
      <c r="B10" s="37" t="s">
        <v>1</v>
      </c>
      <c r="C10" s="35" t="s">
        <v>49</v>
      </c>
      <c r="D10" s="42" t="s">
        <v>54</v>
      </c>
      <c r="E10" s="35" t="s">
        <v>62</v>
      </c>
      <c r="F10" s="8" t="s">
        <v>40</v>
      </c>
      <c r="G10" s="56"/>
      <c r="H10" s="51" t="s">
        <v>35</v>
      </c>
      <c r="I10" s="10" t="s">
        <v>34</v>
      </c>
      <c r="J10" s="66"/>
      <c r="K10" s="51" t="s">
        <v>35</v>
      </c>
      <c r="L10" s="66"/>
      <c r="M10" s="50" t="s">
        <v>34</v>
      </c>
      <c r="N10" s="50" t="s">
        <v>34</v>
      </c>
      <c r="O10" s="66"/>
      <c r="P10" s="51" t="s">
        <v>35</v>
      </c>
      <c r="Q10" s="67" t="s">
        <v>76</v>
      </c>
      <c r="R10" s="50"/>
      <c r="S10" s="50"/>
      <c r="T10" s="51"/>
      <c r="U10" s="50"/>
      <c r="V10" s="51"/>
      <c r="W10" s="50"/>
      <c r="X10" s="50"/>
      <c r="Y10" s="51"/>
    </row>
    <row r="11" spans="1:25" ht="28.8" x14ac:dyDescent="0.3">
      <c r="A11" s="38" t="s">
        <v>16</v>
      </c>
      <c r="B11" s="42" t="s">
        <v>77</v>
      </c>
      <c r="C11" s="35" t="s">
        <v>49</v>
      </c>
      <c r="D11" s="42" t="s">
        <v>53</v>
      </c>
      <c r="E11" s="35" t="s">
        <v>7</v>
      </c>
      <c r="F11" s="8" t="s">
        <v>46</v>
      </c>
      <c r="G11" s="56" t="s">
        <v>65</v>
      </c>
      <c r="H11" s="10" t="s">
        <v>34</v>
      </c>
      <c r="I11" s="51" t="s">
        <v>35</v>
      </c>
      <c r="J11" s="50"/>
      <c r="K11" s="50" t="s">
        <v>34</v>
      </c>
      <c r="L11" s="50" t="s">
        <v>34</v>
      </c>
      <c r="M11" s="50" t="s">
        <v>34</v>
      </c>
      <c r="N11" s="50" t="s">
        <v>34</v>
      </c>
      <c r="O11" s="50" t="s">
        <v>34</v>
      </c>
      <c r="P11" s="50" t="s">
        <v>34</v>
      </c>
      <c r="Q11" s="50" t="s">
        <v>34</v>
      </c>
      <c r="R11" s="51"/>
      <c r="S11" s="50"/>
      <c r="T11" s="50"/>
      <c r="U11" s="50"/>
      <c r="V11" s="51"/>
      <c r="W11" s="50"/>
      <c r="X11" s="51"/>
      <c r="Y11" s="51"/>
    </row>
    <row r="12" spans="1:25" ht="28.8" x14ac:dyDescent="0.3">
      <c r="A12" s="38" t="s">
        <v>17</v>
      </c>
      <c r="B12" s="37" t="s">
        <v>2</v>
      </c>
      <c r="C12" s="35" t="s">
        <v>6</v>
      </c>
      <c r="D12" s="42" t="s">
        <v>55</v>
      </c>
      <c r="E12" s="35" t="s">
        <v>7</v>
      </c>
      <c r="F12" s="8" t="s">
        <v>40</v>
      </c>
      <c r="G12" s="56"/>
      <c r="H12" s="10" t="s">
        <v>34</v>
      </c>
      <c r="I12" s="51" t="s">
        <v>35</v>
      </c>
      <c r="J12" s="51" t="s">
        <v>35</v>
      </c>
      <c r="K12" s="51" t="s">
        <v>35</v>
      </c>
      <c r="L12" s="51" t="s">
        <v>35</v>
      </c>
      <c r="M12" s="50"/>
      <c r="N12" s="50"/>
      <c r="O12" s="50" t="s">
        <v>34</v>
      </c>
      <c r="P12" s="50" t="s">
        <v>34</v>
      </c>
      <c r="Q12" s="50"/>
      <c r="R12" s="50"/>
      <c r="S12" s="50"/>
      <c r="T12" s="50"/>
      <c r="U12" s="50"/>
      <c r="V12" s="50"/>
      <c r="W12" s="50"/>
      <c r="X12" s="51"/>
      <c r="Y12" s="51"/>
    </row>
    <row r="13" spans="1:25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64" t="s">
        <v>7</v>
      </c>
      <c r="F13" s="8" t="s">
        <v>46</v>
      </c>
      <c r="G13" s="68" t="s">
        <v>66</v>
      </c>
      <c r="H13" s="10" t="s">
        <v>34</v>
      </c>
      <c r="I13" s="10" t="s">
        <v>34</v>
      </c>
      <c r="J13" s="10" t="s">
        <v>34</v>
      </c>
      <c r="K13" s="50" t="s">
        <v>34</v>
      </c>
      <c r="L13" s="51" t="s">
        <v>35</v>
      </c>
      <c r="M13" s="51" t="s">
        <v>35</v>
      </c>
      <c r="N13" s="50" t="s">
        <v>34</v>
      </c>
      <c r="O13" s="51"/>
      <c r="P13" s="50" t="s">
        <v>34</v>
      </c>
      <c r="Q13" s="51" t="s">
        <v>35</v>
      </c>
      <c r="R13" s="51"/>
      <c r="S13" s="50"/>
      <c r="T13" s="51"/>
      <c r="U13" s="51"/>
      <c r="V13" s="50"/>
      <c r="W13" s="51"/>
      <c r="X13" s="51"/>
      <c r="Y13" s="50"/>
    </row>
    <row r="14" spans="1:25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35" t="s">
        <v>7</v>
      </c>
      <c r="F14" s="8" t="s">
        <v>40</v>
      </c>
      <c r="G14" s="56"/>
      <c r="H14" s="10" t="s">
        <v>34</v>
      </c>
      <c r="I14" s="51" t="s">
        <v>35</v>
      </c>
      <c r="J14" s="10" t="s">
        <v>34</v>
      </c>
      <c r="K14" s="50" t="s">
        <v>34</v>
      </c>
      <c r="L14" s="10" t="s">
        <v>34</v>
      </c>
      <c r="M14" s="50" t="s">
        <v>34</v>
      </c>
      <c r="N14" s="50" t="s">
        <v>34</v>
      </c>
      <c r="O14" s="10" t="s">
        <v>34</v>
      </c>
      <c r="P14" s="50" t="s">
        <v>34</v>
      </c>
      <c r="Q14" s="50" t="s">
        <v>34</v>
      </c>
      <c r="R14" s="50"/>
      <c r="S14" s="50"/>
      <c r="T14" s="50"/>
      <c r="U14" s="50"/>
      <c r="V14" s="50"/>
      <c r="W14" s="50"/>
      <c r="X14" s="50"/>
      <c r="Y14" s="50"/>
    </row>
    <row r="15" spans="1:25" ht="28.8" x14ac:dyDescent="0.3">
      <c r="A15" s="38" t="s">
        <v>73</v>
      </c>
      <c r="B15" s="37" t="s">
        <v>2</v>
      </c>
      <c r="C15" s="35" t="s">
        <v>6</v>
      </c>
      <c r="D15" s="42" t="s">
        <v>74</v>
      </c>
      <c r="E15" s="35"/>
      <c r="F15" s="8" t="s">
        <v>40</v>
      </c>
      <c r="G15" s="56"/>
      <c r="H15" s="71"/>
      <c r="I15" s="48"/>
      <c r="J15" s="71"/>
      <c r="K15" s="71"/>
      <c r="L15" s="71"/>
      <c r="M15" s="71"/>
      <c r="N15" s="71"/>
      <c r="O15" s="71"/>
      <c r="P15" s="50" t="s">
        <v>34</v>
      </c>
      <c r="Q15" s="50" t="s">
        <v>34</v>
      </c>
      <c r="R15" s="50"/>
      <c r="S15" s="50"/>
      <c r="T15" s="50"/>
      <c r="U15" s="50"/>
      <c r="V15" s="50"/>
      <c r="W15" s="50"/>
      <c r="X15" s="50"/>
      <c r="Y15" s="50"/>
    </row>
    <row r="16" spans="1:25" ht="28.8" x14ac:dyDescent="0.3">
      <c r="A16" s="38" t="s">
        <v>21</v>
      </c>
      <c r="B16" s="42" t="s">
        <v>69</v>
      </c>
      <c r="C16" s="35" t="s">
        <v>6</v>
      </c>
      <c r="D16" s="42" t="s">
        <v>59</v>
      </c>
      <c r="E16" s="35" t="s">
        <v>7</v>
      </c>
      <c r="F16" s="8" t="s">
        <v>40</v>
      </c>
      <c r="G16" s="56"/>
      <c r="H16" s="10" t="s">
        <v>34</v>
      </c>
      <c r="I16" s="10" t="s">
        <v>34</v>
      </c>
      <c r="J16" s="10" t="s">
        <v>34</v>
      </c>
      <c r="K16" s="50" t="s">
        <v>34</v>
      </c>
      <c r="L16" s="10" t="s">
        <v>34</v>
      </c>
      <c r="M16" s="50" t="s">
        <v>34</v>
      </c>
      <c r="N16" s="51" t="s">
        <v>35</v>
      </c>
      <c r="O16" s="10" t="s">
        <v>34</v>
      </c>
      <c r="P16" s="50" t="s">
        <v>34</v>
      </c>
      <c r="Q16" s="50" t="s">
        <v>34</v>
      </c>
      <c r="R16" s="50"/>
      <c r="S16" s="50"/>
      <c r="T16" s="50"/>
      <c r="U16" s="50"/>
      <c r="V16" s="50"/>
      <c r="W16" s="50"/>
      <c r="X16" s="50"/>
      <c r="Y16" s="50"/>
    </row>
    <row r="17" spans="1:25" ht="28.8" x14ac:dyDescent="0.3">
      <c r="A17" s="38" t="s">
        <v>63</v>
      </c>
      <c r="B17" s="37" t="s">
        <v>3</v>
      </c>
      <c r="C17" s="35" t="s">
        <v>49</v>
      </c>
      <c r="D17" s="42" t="s">
        <v>81</v>
      </c>
      <c r="E17" s="35" t="s">
        <v>62</v>
      </c>
      <c r="F17" s="8" t="s">
        <v>40</v>
      </c>
      <c r="G17" s="56"/>
      <c r="H17" s="10"/>
      <c r="I17" s="10" t="s">
        <v>34</v>
      </c>
      <c r="J17" s="66"/>
      <c r="K17" s="10" t="s">
        <v>34</v>
      </c>
      <c r="L17" s="66"/>
      <c r="M17" s="51"/>
      <c r="N17" s="50" t="s">
        <v>34</v>
      </c>
      <c r="O17" s="66"/>
      <c r="P17" s="48" t="s">
        <v>38</v>
      </c>
      <c r="Q17" s="71"/>
      <c r="R17" s="50"/>
      <c r="S17" s="50"/>
      <c r="T17" s="50"/>
      <c r="U17" s="50"/>
      <c r="V17" s="50"/>
      <c r="W17" s="50"/>
      <c r="X17" s="50"/>
      <c r="Y17" s="50"/>
    </row>
    <row r="18" spans="1:25" ht="28.8" x14ac:dyDescent="0.3">
      <c r="A18" s="38" t="s">
        <v>22</v>
      </c>
      <c r="B18" s="37" t="s">
        <v>70</v>
      </c>
      <c r="C18" s="35" t="s">
        <v>6</v>
      </c>
      <c r="D18" s="42" t="s">
        <v>59</v>
      </c>
      <c r="E18" s="35" t="s">
        <v>62</v>
      </c>
      <c r="F18" s="8" t="s">
        <v>40</v>
      </c>
      <c r="G18" s="56"/>
      <c r="H18" s="10" t="s">
        <v>34</v>
      </c>
      <c r="I18" s="10" t="s">
        <v>34</v>
      </c>
      <c r="J18" s="66"/>
      <c r="K18" s="10" t="s">
        <v>34</v>
      </c>
      <c r="L18" s="66"/>
      <c r="M18" s="10" t="s">
        <v>34</v>
      </c>
      <c r="N18" s="51" t="s">
        <v>35</v>
      </c>
      <c r="O18" s="66"/>
      <c r="P18" s="51" t="s">
        <v>35</v>
      </c>
      <c r="Q18" s="50" t="s">
        <v>34</v>
      </c>
      <c r="R18" s="50"/>
      <c r="S18" s="50"/>
      <c r="T18" s="51"/>
      <c r="U18" s="51"/>
      <c r="V18" s="51"/>
      <c r="W18" s="51"/>
      <c r="X18" s="51"/>
      <c r="Y18" s="50"/>
    </row>
    <row r="19" spans="1:25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35" t="s">
        <v>62</v>
      </c>
      <c r="F19" s="8" t="s">
        <v>46</v>
      </c>
      <c r="G19" s="56" t="s">
        <v>68</v>
      </c>
      <c r="H19" s="10"/>
      <c r="I19" s="10" t="s">
        <v>34</v>
      </c>
      <c r="J19" s="66"/>
      <c r="K19" s="10" t="s">
        <v>34</v>
      </c>
      <c r="L19" s="66"/>
      <c r="M19" s="10" t="s">
        <v>34</v>
      </c>
      <c r="N19" s="50" t="s">
        <v>34</v>
      </c>
      <c r="O19" s="66"/>
      <c r="P19" s="50" t="s">
        <v>34</v>
      </c>
      <c r="Q19" s="50" t="s">
        <v>34</v>
      </c>
      <c r="R19" s="50"/>
      <c r="S19" s="50"/>
      <c r="T19" s="50"/>
      <c r="U19" s="50"/>
      <c r="V19" s="51"/>
      <c r="W19" s="50"/>
      <c r="X19" s="50"/>
      <c r="Y19" s="50"/>
    </row>
    <row r="20" spans="1:25" ht="28.8" x14ac:dyDescent="0.3">
      <c r="A20" s="38" t="s">
        <v>78</v>
      </c>
      <c r="B20" s="37" t="s">
        <v>2</v>
      </c>
      <c r="C20" s="35" t="s">
        <v>6</v>
      </c>
      <c r="D20" s="42" t="s">
        <v>79</v>
      </c>
      <c r="E20" s="35" t="s">
        <v>80</v>
      </c>
      <c r="F20" s="8" t="s">
        <v>40</v>
      </c>
      <c r="G20" s="56"/>
      <c r="H20" s="71"/>
      <c r="I20" s="71"/>
      <c r="J20" s="71"/>
      <c r="K20" s="71"/>
      <c r="L20" s="71"/>
      <c r="M20" s="71"/>
      <c r="N20" s="71"/>
      <c r="O20" s="71"/>
      <c r="P20" s="71"/>
      <c r="Q20" s="50" t="s">
        <v>34</v>
      </c>
      <c r="R20" s="50"/>
      <c r="S20" s="50"/>
      <c r="T20" s="50"/>
      <c r="U20" s="50"/>
      <c r="V20" s="51"/>
      <c r="W20" s="50"/>
      <c r="X20" s="50"/>
      <c r="Y20" s="50"/>
    </row>
    <row r="21" spans="1:25" ht="28.8" x14ac:dyDescent="0.3">
      <c r="A21" s="38" t="s">
        <v>24</v>
      </c>
      <c r="B21" s="37" t="s">
        <v>2</v>
      </c>
      <c r="C21" s="35" t="s">
        <v>6</v>
      </c>
      <c r="D21" s="42" t="s">
        <v>61</v>
      </c>
      <c r="E21" s="35" t="s">
        <v>62</v>
      </c>
      <c r="F21" s="8" t="s">
        <v>46</v>
      </c>
      <c r="G21" s="56" t="s">
        <v>67</v>
      </c>
      <c r="H21" s="51" t="s">
        <v>35</v>
      </c>
      <c r="I21" s="51" t="s">
        <v>35</v>
      </c>
      <c r="J21" s="66"/>
      <c r="L21" s="66"/>
      <c r="M21" s="67" t="s">
        <v>71</v>
      </c>
      <c r="N21" s="71"/>
      <c r="O21" s="71"/>
      <c r="P21" s="71"/>
      <c r="Q21" s="48"/>
      <c r="R21" s="50"/>
      <c r="S21" s="51"/>
      <c r="T21" s="51"/>
      <c r="U21" s="51"/>
      <c r="V21" s="51"/>
      <c r="W21" s="50"/>
      <c r="X21" s="50"/>
      <c r="Y21" s="51"/>
    </row>
    <row r="23" spans="1:25" x14ac:dyDescent="0.3">
      <c r="A23" s="13"/>
      <c r="B23" s="13"/>
      <c r="C23" s="13"/>
      <c r="D23" s="44"/>
      <c r="E23" s="14"/>
      <c r="F23" s="14"/>
      <c r="G23" s="58"/>
      <c r="H23" s="14"/>
    </row>
    <row r="24" spans="1:25" x14ac:dyDescent="0.3">
      <c r="A24" s="18" t="s">
        <v>41</v>
      </c>
      <c r="B24" s="18"/>
      <c r="C24" s="18"/>
      <c r="D24" s="45"/>
      <c r="E24" s="19"/>
      <c r="F24" s="19"/>
      <c r="G24" s="59"/>
      <c r="H24" s="19"/>
      <c r="I24" s="12"/>
      <c r="J24" s="12"/>
      <c r="L24" s="12"/>
      <c r="O24" s="12"/>
    </row>
    <row r="25" spans="1:25" x14ac:dyDescent="0.3">
      <c r="A25" s="17" t="s">
        <v>31</v>
      </c>
      <c r="B25" s="17"/>
      <c r="C25" s="17"/>
      <c r="D25" s="46"/>
      <c r="E25" s="20"/>
      <c r="F25" s="20"/>
      <c r="G25" s="60"/>
      <c r="H25" s="20"/>
      <c r="I25" s="12"/>
      <c r="J25" s="12"/>
      <c r="L25" s="12"/>
      <c r="O25" s="12"/>
    </row>
    <row r="26" spans="1:25" x14ac:dyDescent="0.3">
      <c r="A26" s="17" t="s">
        <v>33</v>
      </c>
      <c r="B26" s="17"/>
      <c r="C26" s="17"/>
      <c r="D26" s="46"/>
      <c r="E26" s="20"/>
      <c r="F26" s="20"/>
      <c r="G26" s="60"/>
      <c r="H26" s="20"/>
      <c r="I26" s="12"/>
      <c r="J26" s="12"/>
      <c r="L26" s="12"/>
      <c r="O26" s="12"/>
    </row>
    <row r="27" spans="1:25" x14ac:dyDescent="0.3">
      <c r="A27" s="17" t="s">
        <v>64</v>
      </c>
      <c r="B27" s="17"/>
      <c r="C27" s="17"/>
      <c r="D27" s="46"/>
      <c r="E27" s="20"/>
      <c r="F27" s="20"/>
      <c r="G27" s="60"/>
      <c r="H27" s="20"/>
      <c r="I27" s="12"/>
      <c r="J27" s="12"/>
      <c r="L27" s="12"/>
      <c r="O27" s="12"/>
    </row>
    <row r="28" spans="1:25" x14ac:dyDescent="0.3">
      <c r="A28" s="66"/>
      <c r="B28" s="17" t="s">
        <v>72</v>
      </c>
      <c r="C28" s="17"/>
      <c r="D28" s="46"/>
      <c r="E28" s="20"/>
      <c r="F28" s="20"/>
      <c r="G28" s="60"/>
      <c r="H28" s="20"/>
      <c r="I28" s="12"/>
      <c r="J28" s="12"/>
      <c r="L28" s="12"/>
      <c r="O28" s="12"/>
    </row>
    <row r="29" spans="1:25" x14ac:dyDescent="0.3">
      <c r="A29" s="17"/>
      <c r="B29" s="17"/>
      <c r="C29" s="17"/>
      <c r="D29" s="46"/>
      <c r="E29" s="20"/>
      <c r="F29" s="20"/>
      <c r="G29" s="60"/>
      <c r="H29" s="20"/>
      <c r="I29" s="12"/>
      <c r="J29" s="12"/>
      <c r="L29" s="12"/>
      <c r="O29" s="12"/>
    </row>
    <row r="30" spans="1:25" x14ac:dyDescent="0.3">
      <c r="A30" s="17" t="s">
        <v>4</v>
      </c>
      <c r="B30" s="17"/>
      <c r="C30" s="17"/>
      <c r="D30" s="46"/>
      <c r="E30" s="20"/>
      <c r="F30" s="20"/>
      <c r="G30" s="60"/>
      <c r="H30" s="20"/>
      <c r="I30" s="12"/>
      <c r="J30" s="12"/>
      <c r="L30" s="12"/>
      <c r="O30" s="12"/>
    </row>
    <row r="31" spans="1:25" x14ac:dyDescent="0.3">
      <c r="A31" s="17" t="s">
        <v>32</v>
      </c>
      <c r="B31" s="17"/>
      <c r="C31" s="17"/>
      <c r="D31" s="46"/>
      <c r="E31" s="20"/>
      <c r="F31" s="20"/>
      <c r="G31" s="60"/>
      <c r="H31" s="20"/>
      <c r="I31" s="12"/>
      <c r="J31" s="12"/>
      <c r="L31" s="12"/>
      <c r="O31" s="12"/>
    </row>
    <row r="32" spans="1:25" x14ac:dyDescent="0.3">
      <c r="A32" s="17" t="s">
        <v>5</v>
      </c>
      <c r="B32" s="17"/>
      <c r="C32" s="17"/>
      <c r="D32" s="46"/>
      <c r="E32" s="20"/>
      <c r="F32" s="20"/>
      <c r="G32" s="60"/>
      <c r="H32" s="20"/>
      <c r="I32" s="12"/>
      <c r="J32" s="12"/>
      <c r="L32" s="12"/>
      <c r="O32" s="12"/>
    </row>
    <row r="33" spans="1:8" x14ac:dyDescent="0.3">
      <c r="A33" s="15"/>
      <c r="B33" s="15"/>
      <c r="C33" s="15"/>
      <c r="D33" s="47"/>
      <c r="E33" s="16"/>
      <c r="F33" s="16"/>
      <c r="G33" s="61"/>
      <c r="H33" s="16"/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topLeftCell="A4" zoomScaleNormal="100" workbookViewId="0">
      <pane xSplit="7" topLeftCell="H1" activePane="topRight" state="frozen"/>
      <selection pane="topRight" activeCell="J11" sqref="J11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x14ac:dyDescent="0.35">
      <c r="A1" s="24" t="s">
        <v>96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5"/>
      <c r="V1" s="26"/>
      <c r="W1" s="27"/>
      <c r="X1" s="27"/>
      <c r="Y1" s="28"/>
      <c r="Z1" s="29"/>
    </row>
    <row r="2" spans="1:26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3"/>
      <c r="X2" s="23"/>
      <c r="Y2" s="5"/>
      <c r="Z2" s="5"/>
    </row>
    <row r="3" spans="1:26" s="3" customFormat="1" x14ac:dyDescent="0.3">
      <c r="D3" s="41"/>
      <c r="E3" s="76"/>
      <c r="F3" s="6"/>
      <c r="G3" s="55"/>
      <c r="H3" s="6" t="s">
        <v>6</v>
      </c>
      <c r="I3" s="6" t="s">
        <v>91</v>
      </c>
      <c r="J3" s="6" t="s">
        <v>7</v>
      </c>
      <c r="K3" s="6" t="s">
        <v>92</v>
      </c>
      <c r="L3" s="6" t="s">
        <v>6</v>
      </c>
      <c r="M3" s="6" t="s">
        <v>7</v>
      </c>
      <c r="N3" s="6" t="s">
        <v>92</v>
      </c>
      <c r="O3" s="6" t="s">
        <v>91</v>
      </c>
      <c r="P3" s="6" t="s">
        <v>6</v>
      </c>
      <c r="Q3" s="6" t="s">
        <v>7</v>
      </c>
      <c r="R3" s="6" t="s">
        <v>91</v>
      </c>
      <c r="S3" s="6" t="s">
        <v>92</v>
      </c>
      <c r="T3" s="6" t="s">
        <v>6</v>
      </c>
      <c r="U3" s="6"/>
      <c r="V3" s="6"/>
      <c r="W3" s="6"/>
      <c r="X3" s="6"/>
      <c r="Y3" s="6"/>
      <c r="Z3" s="6"/>
    </row>
    <row r="4" spans="1:26" s="3" customFormat="1" x14ac:dyDescent="0.3">
      <c r="A4" s="3" t="s">
        <v>83</v>
      </c>
      <c r="D4" s="41"/>
      <c r="E4" s="76"/>
      <c r="F4" s="6"/>
      <c r="G4" s="55"/>
      <c r="H4" s="7">
        <v>43004</v>
      </c>
      <c r="I4" s="7">
        <v>43045</v>
      </c>
      <c r="J4" s="7">
        <v>43060</v>
      </c>
      <c r="K4" s="7">
        <v>43068</v>
      </c>
      <c r="L4" s="7">
        <v>43081</v>
      </c>
      <c r="M4" s="7">
        <v>43174</v>
      </c>
      <c r="N4" s="7">
        <v>43179</v>
      </c>
      <c r="O4" s="7">
        <v>43185</v>
      </c>
      <c r="P4" s="7">
        <v>43214</v>
      </c>
      <c r="Q4" s="7">
        <v>43242</v>
      </c>
      <c r="R4" s="7">
        <v>43271</v>
      </c>
      <c r="S4" s="7">
        <v>43276</v>
      </c>
      <c r="T4" s="7">
        <v>43291</v>
      </c>
      <c r="U4" s="7"/>
      <c r="V4" s="7"/>
      <c r="W4" s="7"/>
      <c r="X4" s="7"/>
      <c r="Y4" s="7"/>
      <c r="Z4" s="7"/>
    </row>
    <row r="5" spans="1:26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8" t="s">
        <v>39</v>
      </c>
      <c r="G5" s="30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8.8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10" t="s">
        <v>34</v>
      </c>
      <c r="I6" s="51" t="s">
        <v>35</v>
      </c>
      <c r="J6" s="66"/>
      <c r="K6" s="10" t="s">
        <v>34</v>
      </c>
      <c r="L6" s="10" t="s">
        <v>34</v>
      </c>
      <c r="M6" s="66"/>
      <c r="N6" s="10" t="s">
        <v>34</v>
      </c>
      <c r="O6" s="51" t="s">
        <v>35</v>
      </c>
      <c r="P6" s="10" t="s">
        <v>34</v>
      </c>
      <c r="Q6" s="66"/>
      <c r="R6" s="10" t="s">
        <v>34</v>
      </c>
      <c r="S6" s="94" t="s">
        <v>35</v>
      </c>
      <c r="T6" s="51"/>
      <c r="U6" s="50"/>
      <c r="V6" s="50"/>
      <c r="W6" s="50"/>
      <c r="X6" s="50"/>
      <c r="Y6" s="50"/>
      <c r="Z6" s="51"/>
    </row>
    <row r="7" spans="1:26" ht="28.8" x14ac:dyDescent="0.3">
      <c r="A7" s="38" t="s">
        <v>78</v>
      </c>
      <c r="B7" s="37" t="s">
        <v>2</v>
      </c>
      <c r="C7" s="35" t="s">
        <v>6</v>
      </c>
      <c r="D7" s="42" t="s">
        <v>79</v>
      </c>
      <c r="E7" s="73" t="s">
        <v>6</v>
      </c>
      <c r="F7" s="8" t="s">
        <v>40</v>
      </c>
      <c r="G7" s="56"/>
      <c r="H7" s="10" t="s">
        <v>34</v>
      </c>
      <c r="I7" s="10" t="s">
        <v>34</v>
      </c>
      <c r="J7" s="66"/>
      <c r="K7" s="66"/>
      <c r="L7" s="10" t="s">
        <v>34</v>
      </c>
      <c r="M7" s="66"/>
      <c r="N7" s="66"/>
      <c r="O7" s="51" t="s">
        <v>35</v>
      </c>
      <c r="P7" s="10" t="s">
        <v>34</v>
      </c>
      <c r="Q7" s="66"/>
      <c r="R7" s="94" t="s">
        <v>35</v>
      </c>
      <c r="S7" s="96"/>
      <c r="T7" s="50"/>
      <c r="U7" s="50"/>
      <c r="V7" s="50"/>
      <c r="W7" s="51"/>
      <c r="X7" s="50"/>
      <c r="Y7" s="50"/>
      <c r="Z7" s="50"/>
    </row>
    <row r="8" spans="1:26" ht="28.8" x14ac:dyDescent="0.3">
      <c r="A8" s="38" t="s">
        <v>14</v>
      </c>
      <c r="B8" s="37" t="s">
        <v>1</v>
      </c>
      <c r="C8" s="35" t="s">
        <v>49</v>
      </c>
      <c r="D8" s="42" t="s">
        <v>53</v>
      </c>
      <c r="E8" s="73" t="s">
        <v>87</v>
      </c>
      <c r="F8" s="8" t="s">
        <v>40</v>
      </c>
      <c r="G8" s="56"/>
      <c r="H8" s="10" t="s">
        <v>34</v>
      </c>
      <c r="I8" s="66"/>
      <c r="J8" s="10" t="s">
        <v>34</v>
      </c>
      <c r="K8" s="66"/>
      <c r="L8" s="10" t="s">
        <v>34</v>
      </c>
      <c r="M8" s="51" t="s">
        <v>35</v>
      </c>
      <c r="N8" s="66"/>
      <c r="O8" s="66"/>
      <c r="P8" s="10" t="s">
        <v>34</v>
      </c>
      <c r="Q8" s="10" t="s">
        <v>34</v>
      </c>
      <c r="R8" s="66"/>
      <c r="S8" s="66"/>
      <c r="T8" s="51"/>
      <c r="U8" s="51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</v>
      </c>
      <c r="C9" s="35" t="s">
        <v>49</v>
      </c>
      <c r="D9" s="42" t="s">
        <v>54</v>
      </c>
      <c r="E9" s="73" t="s">
        <v>87</v>
      </c>
      <c r="F9" s="8" t="s">
        <v>40</v>
      </c>
      <c r="G9" s="56"/>
      <c r="H9" s="10" t="s">
        <v>34</v>
      </c>
      <c r="I9" s="66"/>
      <c r="J9" s="10" t="s">
        <v>34</v>
      </c>
      <c r="K9" s="66"/>
      <c r="L9" s="10" t="s">
        <v>34</v>
      </c>
      <c r="M9" s="10" t="s">
        <v>34</v>
      </c>
      <c r="N9" s="66"/>
      <c r="O9" s="66"/>
      <c r="P9" s="10" t="s">
        <v>34</v>
      </c>
      <c r="Q9" s="10" t="s">
        <v>34</v>
      </c>
      <c r="R9" s="95"/>
      <c r="S9" s="66"/>
      <c r="T9" s="50"/>
      <c r="U9" s="51"/>
      <c r="V9" s="50"/>
      <c r="W9" s="51"/>
      <c r="X9" s="50"/>
      <c r="Y9" s="50"/>
      <c r="Z9" s="51"/>
    </row>
    <row r="10" spans="1:26" ht="28.8" x14ac:dyDescent="0.3">
      <c r="A10" s="38" t="s">
        <v>16</v>
      </c>
      <c r="B10" s="42" t="s">
        <v>77</v>
      </c>
      <c r="C10" s="35" t="s">
        <v>49</v>
      </c>
      <c r="D10" s="42" t="s">
        <v>53</v>
      </c>
      <c r="E10" s="73" t="s">
        <v>87</v>
      </c>
      <c r="F10" s="8" t="s">
        <v>46</v>
      </c>
      <c r="G10" s="56" t="s">
        <v>65</v>
      </c>
      <c r="H10" s="10" t="s">
        <v>34</v>
      </c>
      <c r="I10" s="84"/>
      <c r="J10" s="51" t="s">
        <v>35</v>
      </c>
      <c r="K10" s="51" t="s">
        <v>35</v>
      </c>
      <c r="L10" s="51" t="s">
        <v>35</v>
      </c>
      <c r="M10" s="10" t="s">
        <v>34</v>
      </c>
      <c r="N10" s="10" t="s">
        <v>34</v>
      </c>
      <c r="O10" s="66"/>
      <c r="P10" s="10" t="s">
        <v>34</v>
      </c>
      <c r="Q10" s="94" t="s">
        <v>35</v>
      </c>
      <c r="R10" s="66"/>
      <c r="S10" s="51"/>
      <c r="T10" s="50"/>
      <c r="U10" s="50"/>
      <c r="V10" s="50"/>
      <c r="W10" s="51"/>
      <c r="X10" s="50"/>
      <c r="Y10" s="51"/>
      <c r="Z10" s="51"/>
    </row>
    <row r="11" spans="1:26" ht="29.4" thickBot="1" x14ac:dyDescent="0.35">
      <c r="A11" s="38" t="s">
        <v>17</v>
      </c>
      <c r="B11" s="37" t="s">
        <v>2</v>
      </c>
      <c r="C11" s="35" t="s">
        <v>6</v>
      </c>
      <c r="D11" s="42" t="s">
        <v>55</v>
      </c>
      <c r="E11" s="73" t="s">
        <v>88</v>
      </c>
      <c r="F11" s="8" t="s">
        <v>40</v>
      </c>
      <c r="G11" s="56"/>
      <c r="H11" s="10" t="s">
        <v>34</v>
      </c>
      <c r="I11" s="84"/>
      <c r="J11" s="10" t="s">
        <v>34</v>
      </c>
      <c r="K11" s="66"/>
      <c r="L11" s="10" t="s">
        <v>34</v>
      </c>
      <c r="M11" s="51" t="s">
        <v>35</v>
      </c>
      <c r="N11" s="51"/>
      <c r="O11" s="66"/>
      <c r="P11" s="10" t="s">
        <v>34</v>
      </c>
      <c r="Q11" s="94" t="s">
        <v>35</v>
      </c>
      <c r="R11" s="66"/>
      <c r="S11" s="66"/>
      <c r="T11" s="50"/>
      <c r="U11" s="50"/>
      <c r="V11" s="50"/>
      <c r="W11" s="50"/>
      <c r="X11" s="50"/>
      <c r="Y11" s="51"/>
      <c r="Z11" s="51"/>
    </row>
    <row r="12" spans="1:26" ht="28.2" thickBot="1" x14ac:dyDescent="0.35">
      <c r="A12" s="38" t="s">
        <v>98</v>
      </c>
      <c r="B12" s="37" t="s">
        <v>3</v>
      </c>
      <c r="C12" s="35" t="s">
        <v>49</v>
      </c>
      <c r="D12" s="93" t="s">
        <v>100</v>
      </c>
      <c r="E12" s="73"/>
      <c r="F12" s="8" t="s">
        <v>40</v>
      </c>
      <c r="G12" s="56"/>
      <c r="H12" s="85"/>
      <c r="I12" s="86"/>
      <c r="J12" s="87"/>
      <c r="K12" s="88"/>
      <c r="L12" s="10" t="s">
        <v>34</v>
      </c>
      <c r="M12" s="66"/>
      <c r="N12" s="66"/>
      <c r="O12" s="10" t="s">
        <v>34</v>
      </c>
      <c r="P12" s="10" t="s">
        <v>34</v>
      </c>
      <c r="Q12" s="66"/>
      <c r="R12" s="10" t="s">
        <v>34</v>
      </c>
      <c r="S12" s="66"/>
      <c r="T12" s="50"/>
      <c r="U12" s="50"/>
      <c r="V12" s="50"/>
      <c r="W12" s="50"/>
      <c r="X12" s="50"/>
      <c r="Y12" s="51"/>
      <c r="Z12" s="51"/>
    </row>
    <row r="13" spans="1:26" ht="28.8" x14ac:dyDescent="0.3">
      <c r="A13" s="38" t="s">
        <v>99</v>
      </c>
      <c r="B13" s="37" t="s">
        <v>1</v>
      </c>
      <c r="C13" s="35" t="s">
        <v>49</v>
      </c>
      <c r="D13" s="42" t="s">
        <v>101</v>
      </c>
      <c r="E13" s="73"/>
      <c r="F13" s="8" t="s">
        <v>40</v>
      </c>
      <c r="G13" s="56"/>
      <c r="H13" s="89"/>
      <c r="I13" s="90"/>
      <c r="J13" s="91"/>
      <c r="K13" s="92"/>
      <c r="L13" s="92"/>
      <c r="M13" s="10" t="s">
        <v>34</v>
      </c>
      <c r="N13" s="10" t="s">
        <v>34</v>
      </c>
      <c r="O13" s="10" t="s">
        <v>34</v>
      </c>
      <c r="P13" s="10" t="s">
        <v>34</v>
      </c>
      <c r="Q13" s="66"/>
      <c r="R13" s="10" t="s">
        <v>34</v>
      </c>
      <c r="S13" s="66"/>
      <c r="T13" s="50"/>
      <c r="U13" s="50"/>
      <c r="V13" s="50"/>
      <c r="W13" s="50"/>
      <c r="X13" s="50"/>
      <c r="Y13" s="51"/>
      <c r="Z13" s="51"/>
    </row>
    <row r="14" spans="1:26" ht="83.25" customHeight="1" x14ac:dyDescent="0.3">
      <c r="A14" s="62" t="s">
        <v>19</v>
      </c>
      <c r="B14" s="63" t="s">
        <v>1</v>
      </c>
      <c r="C14" s="64" t="s">
        <v>49</v>
      </c>
      <c r="D14" s="65" t="s">
        <v>53</v>
      </c>
      <c r="E14" s="77" t="s">
        <v>6</v>
      </c>
      <c r="F14" s="8" t="s">
        <v>46</v>
      </c>
      <c r="G14" s="68" t="s">
        <v>66</v>
      </c>
      <c r="H14" s="10" t="s">
        <v>34</v>
      </c>
      <c r="I14" s="66"/>
      <c r="J14" s="66"/>
      <c r="K14" s="66"/>
      <c r="L14" s="51" t="s">
        <v>35</v>
      </c>
      <c r="M14" s="66"/>
      <c r="N14" s="84"/>
      <c r="O14" s="66"/>
      <c r="P14" s="10" t="s">
        <v>34</v>
      </c>
      <c r="Q14" s="66"/>
      <c r="R14" s="84"/>
      <c r="S14" s="84"/>
      <c r="T14" s="50"/>
      <c r="U14" s="51"/>
      <c r="V14" s="51"/>
      <c r="W14" s="50"/>
      <c r="X14" s="51"/>
      <c r="Y14" s="51"/>
      <c r="Z14" s="50"/>
    </row>
    <row r="15" spans="1:26" ht="28.8" x14ac:dyDescent="0.3">
      <c r="A15" s="38" t="s">
        <v>20</v>
      </c>
      <c r="B15" s="37" t="s">
        <v>2</v>
      </c>
      <c r="C15" s="35" t="s">
        <v>6</v>
      </c>
      <c r="D15" s="42" t="s">
        <v>57</v>
      </c>
      <c r="E15" s="73" t="s">
        <v>89</v>
      </c>
      <c r="F15" s="8" t="s">
        <v>40</v>
      </c>
      <c r="G15" s="56"/>
      <c r="H15" s="51" t="s">
        <v>35</v>
      </c>
      <c r="I15" s="10" t="s">
        <v>34</v>
      </c>
      <c r="J15" s="66" t="s">
        <v>34</v>
      </c>
      <c r="K15" s="10" t="s">
        <v>34</v>
      </c>
      <c r="L15" s="10" t="s">
        <v>34</v>
      </c>
      <c r="M15" s="66"/>
      <c r="N15" s="10" t="s">
        <v>34</v>
      </c>
      <c r="O15" s="10" t="s">
        <v>34</v>
      </c>
      <c r="P15" s="10" t="s">
        <v>34</v>
      </c>
      <c r="Q15" s="66"/>
      <c r="R15" s="10" t="s">
        <v>34</v>
      </c>
      <c r="S15" s="84"/>
      <c r="T15" s="50"/>
      <c r="U15" s="50"/>
      <c r="V15" s="50"/>
      <c r="W15" s="50"/>
      <c r="X15" s="50"/>
      <c r="Y15" s="50"/>
      <c r="Z15" s="50"/>
    </row>
    <row r="16" spans="1:26" ht="28.8" x14ac:dyDescent="0.3">
      <c r="A16" s="38" t="s">
        <v>73</v>
      </c>
      <c r="B16" s="37" t="s">
        <v>2</v>
      </c>
      <c r="C16" s="35" t="s">
        <v>6</v>
      </c>
      <c r="D16" s="42" t="s">
        <v>74</v>
      </c>
      <c r="E16" s="73" t="s">
        <v>6</v>
      </c>
      <c r="F16" s="8" t="s">
        <v>40</v>
      </c>
      <c r="G16" s="56"/>
      <c r="H16" s="10" t="s">
        <v>34</v>
      </c>
      <c r="I16" s="84"/>
      <c r="J16" s="66"/>
      <c r="K16" s="10" t="s">
        <v>34</v>
      </c>
      <c r="L16" s="10" t="s">
        <v>34</v>
      </c>
      <c r="M16" s="66"/>
      <c r="N16" s="50"/>
      <c r="O16" s="66"/>
      <c r="P16" s="10" t="s">
        <v>34</v>
      </c>
      <c r="Q16" s="66"/>
      <c r="R16" s="66"/>
      <c r="S16" s="10" t="s">
        <v>34</v>
      </c>
      <c r="T16" s="50"/>
      <c r="U16" s="50"/>
      <c r="V16" s="50"/>
      <c r="W16" s="50"/>
      <c r="X16" s="50"/>
      <c r="Y16" s="50"/>
      <c r="Z16" s="50"/>
    </row>
    <row r="17" spans="1:26" ht="28.8" x14ac:dyDescent="0.3">
      <c r="A17" s="38" t="s">
        <v>10</v>
      </c>
      <c r="B17" s="37" t="s">
        <v>2</v>
      </c>
      <c r="C17" s="35" t="s">
        <v>6</v>
      </c>
      <c r="D17" s="42" t="s">
        <v>51</v>
      </c>
      <c r="E17" s="73" t="s">
        <v>90</v>
      </c>
      <c r="F17" s="8" t="s">
        <v>40</v>
      </c>
      <c r="G17" s="56"/>
      <c r="H17" s="10" t="s">
        <v>34</v>
      </c>
      <c r="I17" s="10" t="s">
        <v>34</v>
      </c>
      <c r="J17" s="10" t="s">
        <v>34</v>
      </c>
      <c r="K17" s="66"/>
      <c r="L17" s="10" t="s">
        <v>34</v>
      </c>
      <c r="M17" s="10" t="s">
        <v>34</v>
      </c>
      <c r="N17" s="66"/>
      <c r="O17" s="10" t="s">
        <v>34</v>
      </c>
      <c r="P17" s="51" t="s">
        <v>35</v>
      </c>
      <c r="Q17" s="10" t="s">
        <v>34</v>
      </c>
      <c r="R17" s="66"/>
      <c r="S17" s="66"/>
      <c r="T17" s="50"/>
      <c r="U17" s="51"/>
      <c r="V17" s="50"/>
      <c r="W17" s="50"/>
      <c r="X17" s="50"/>
      <c r="Y17" s="51"/>
      <c r="Z17" s="50"/>
    </row>
    <row r="18" spans="1:26" ht="42" x14ac:dyDescent="0.3">
      <c r="A18" s="38" t="s">
        <v>93</v>
      </c>
      <c r="B18" s="83" t="s">
        <v>94</v>
      </c>
      <c r="C18" s="35" t="s">
        <v>6</v>
      </c>
      <c r="D18" s="42" t="s">
        <v>95</v>
      </c>
      <c r="E18" s="73" t="s">
        <v>6</v>
      </c>
      <c r="F18" s="8" t="s">
        <v>40</v>
      </c>
      <c r="G18" s="56"/>
      <c r="H18" s="10" t="s">
        <v>34</v>
      </c>
      <c r="I18" s="51"/>
      <c r="J18" s="66"/>
      <c r="K18" s="66"/>
      <c r="L18" s="51" t="s">
        <v>35</v>
      </c>
      <c r="M18" s="66"/>
      <c r="N18" s="84"/>
      <c r="O18" s="66"/>
      <c r="P18" s="10" t="s">
        <v>34</v>
      </c>
      <c r="Q18" s="66"/>
      <c r="R18" s="66"/>
      <c r="S18" s="66"/>
      <c r="T18" s="50"/>
      <c r="U18" s="51"/>
      <c r="V18" s="50"/>
      <c r="W18" s="50"/>
      <c r="X18" s="50"/>
      <c r="Y18" s="51"/>
      <c r="Z18" s="50"/>
    </row>
    <row r="19" spans="1:26" ht="30.75" customHeight="1" x14ac:dyDescent="0.3">
      <c r="A19" s="38" t="s">
        <v>9</v>
      </c>
      <c r="B19" s="37" t="s">
        <v>0</v>
      </c>
      <c r="C19" s="35" t="s">
        <v>6</v>
      </c>
      <c r="D19" s="42" t="s">
        <v>50</v>
      </c>
      <c r="E19" s="73" t="s">
        <v>90</v>
      </c>
      <c r="F19" s="8" t="s">
        <v>40</v>
      </c>
      <c r="G19" s="56"/>
      <c r="H19" s="10" t="s">
        <v>34</v>
      </c>
      <c r="I19" s="10" t="s">
        <v>34</v>
      </c>
      <c r="J19" s="10" t="s">
        <v>34</v>
      </c>
      <c r="K19" s="51" t="s">
        <v>35</v>
      </c>
      <c r="L19" s="10" t="s">
        <v>34</v>
      </c>
      <c r="M19" s="10" t="s">
        <v>34</v>
      </c>
      <c r="N19" s="10" t="s">
        <v>34</v>
      </c>
      <c r="O19" s="10" t="s">
        <v>34</v>
      </c>
      <c r="P19" s="10" t="s">
        <v>34</v>
      </c>
      <c r="Q19" s="10" t="s">
        <v>34</v>
      </c>
      <c r="R19" s="10" t="s">
        <v>34</v>
      </c>
      <c r="S19" s="10" t="s">
        <v>34</v>
      </c>
      <c r="T19" s="50"/>
      <c r="U19" s="50"/>
      <c r="V19" s="50"/>
      <c r="W19" s="50"/>
      <c r="X19" s="50"/>
      <c r="Y19" s="50"/>
      <c r="Z19" s="50"/>
    </row>
    <row r="20" spans="1:26" ht="28.8" x14ac:dyDescent="0.3">
      <c r="A20" s="38" t="s">
        <v>21</v>
      </c>
      <c r="B20" s="42" t="s">
        <v>69</v>
      </c>
      <c r="C20" s="35" t="s">
        <v>6</v>
      </c>
      <c r="D20" s="42" t="s">
        <v>59</v>
      </c>
      <c r="E20" s="73" t="s">
        <v>90</v>
      </c>
      <c r="F20" s="8" t="s">
        <v>46</v>
      </c>
      <c r="G20" s="56" t="s">
        <v>97</v>
      </c>
      <c r="H20" s="10" t="s">
        <v>34</v>
      </c>
      <c r="I20" s="10" t="s">
        <v>34</v>
      </c>
      <c r="J20" s="10" t="s">
        <v>34</v>
      </c>
      <c r="K20" s="10" t="s">
        <v>34</v>
      </c>
      <c r="L20" s="10" t="s">
        <v>34</v>
      </c>
      <c r="M20" s="10" t="s">
        <v>34</v>
      </c>
      <c r="N20" s="10" t="s">
        <v>34</v>
      </c>
      <c r="O20" s="10" t="s">
        <v>34</v>
      </c>
      <c r="P20" s="10" t="s">
        <v>34</v>
      </c>
      <c r="Q20" s="10" t="s">
        <v>34</v>
      </c>
      <c r="R20" s="10" t="s">
        <v>34</v>
      </c>
      <c r="S20" s="10" t="s">
        <v>34</v>
      </c>
      <c r="T20" s="50"/>
      <c r="U20" s="50"/>
      <c r="V20" s="50"/>
      <c r="W20" s="50"/>
      <c r="X20" s="50"/>
      <c r="Y20" s="50"/>
      <c r="Z20" s="50"/>
    </row>
    <row r="21" spans="1:26" ht="28.8" x14ac:dyDescent="0.3">
      <c r="A21" s="38" t="s">
        <v>22</v>
      </c>
      <c r="B21" s="37" t="s">
        <v>70</v>
      </c>
      <c r="C21" s="35" t="s">
        <v>6</v>
      </c>
      <c r="D21" s="42" t="s">
        <v>59</v>
      </c>
      <c r="E21" s="73" t="s">
        <v>89</v>
      </c>
      <c r="F21" s="8" t="s">
        <v>40</v>
      </c>
      <c r="G21" s="56"/>
      <c r="H21" s="51" t="s">
        <v>35</v>
      </c>
      <c r="I21" s="66"/>
      <c r="J21" s="66"/>
      <c r="K21" s="10" t="s">
        <v>34</v>
      </c>
      <c r="L21" s="51" t="s">
        <v>35</v>
      </c>
      <c r="M21" s="66"/>
      <c r="N21" s="51" t="s">
        <v>35</v>
      </c>
      <c r="O21" s="84"/>
      <c r="P21" s="10" t="s">
        <v>34</v>
      </c>
      <c r="Q21" s="51"/>
      <c r="R21" s="66"/>
      <c r="S21" s="51" t="s">
        <v>35</v>
      </c>
      <c r="T21" s="50"/>
      <c r="U21" s="51"/>
      <c r="V21" s="51"/>
      <c r="W21" s="51"/>
      <c r="X21" s="51"/>
      <c r="Y21" s="51"/>
      <c r="Z21" s="50"/>
    </row>
    <row r="22" spans="1:26" ht="31.8" x14ac:dyDescent="0.3">
      <c r="A22" s="38" t="s">
        <v>23</v>
      </c>
      <c r="B22" s="37" t="s">
        <v>1</v>
      </c>
      <c r="C22" s="35" t="s">
        <v>49</v>
      </c>
      <c r="D22" s="42" t="s">
        <v>60</v>
      </c>
      <c r="E22" s="73" t="s">
        <v>88</v>
      </c>
      <c r="F22" s="8" t="s">
        <v>46</v>
      </c>
      <c r="G22" s="56" t="s">
        <v>68</v>
      </c>
      <c r="H22" s="10" t="s">
        <v>34</v>
      </c>
      <c r="I22" s="10" t="s">
        <v>34</v>
      </c>
      <c r="J22" s="66"/>
      <c r="K22" s="10" t="s">
        <v>34</v>
      </c>
      <c r="L22" s="10" t="s">
        <v>34</v>
      </c>
      <c r="M22" s="66"/>
      <c r="N22" s="10" t="s">
        <v>34</v>
      </c>
      <c r="O22" s="10" t="s">
        <v>34</v>
      </c>
      <c r="P22" s="10" t="s">
        <v>34</v>
      </c>
      <c r="Q22" s="50"/>
      <c r="R22" s="10" t="s">
        <v>34</v>
      </c>
      <c r="S22" s="10" t="s">
        <v>34</v>
      </c>
      <c r="T22" s="50"/>
      <c r="U22" s="50"/>
      <c r="V22" s="50"/>
      <c r="W22" s="51"/>
      <c r="X22" s="50"/>
      <c r="Y22" s="50"/>
      <c r="Z22" s="50"/>
    </row>
    <row r="23" spans="1:26" x14ac:dyDescent="0.3"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26" x14ac:dyDescent="0.3">
      <c r="A24" s="13"/>
      <c r="B24" s="13"/>
      <c r="C24" s="13"/>
      <c r="D24" s="44"/>
      <c r="E24" s="79"/>
      <c r="F24" s="14"/>
      <c r="G24" s="58"/>
      <c r="H24" s="72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26" x14ac:dyDescent="0.3">
      <c r="A25" s="18" t="s">
        <v>41</v>
      </c>
      <c r="B25" s="18"/>
      <c r="C25" s="18"/>
      <c r="D25" s="45"/>
      <c r="E25" s="80"/>
      <c r="F25" s="19"/>
      <c r="G25" s="59"/>
      <c r="H25" s="19"/>
      <c r="I25" s="12"/>
      <c r="J25" s="12"/>
      <c r="L25" s="12"/>
      <c r="P25" s="12"/>
    </row>
    <row r="26" spans="1:26" x14ac:dyDescent="0.3">
      <c r="A26" s="17" t="s">
        <v>31</v>
      </c>
      <c r="B26" s="17"/>
      <c r="C26" s="17"/>
      <c r="D26" s="46"/>
      <c r="E26" s="81"/>
      <c r="F26" s="20"/>
      <c r="G26" s="60"/>
      <c r="H26" s="20"/>
      <c r="I26" s="12"/>
      <c r="J26" s="12"/>
      <c r="L26" s="12"/>
      <c r="P26" s="12"/>
    </row>
    <row r="27" spans="1:26" x14ac:dyDescent="0.3">
      <c r="A27" s="17" t="s">
        <v>33</v>
      </c>
      <c r="B27" s="17"/>
      <c r="C27" s="17"/>
      <c r="D27" s="46"/>
      <c r="E27" s="81"/>
      <c r="F27" s="20"/>
      <c r="G27" s="60"/>
      <c r="H27" s="20"/>
      <c r="I27" s="12"/>
      <c r="J27" s="12"/>
      <c r="L27" s="12"/>
      <c r="P27" s="12"/>
    </row>
    <row r="28" spans="1:26" x14ac:dyDescent="0.3">
      <c r="A28" s="17" t="s">
        <v>30</v>
      </c>
      <c r="B28" s="17"/>
      <c r="C28" s="17"/>
      <c r="D28" s="46"/>
      <c r="E28" s="81"/>
      <c r="F28" s="20"/>
      <c r="G28" s="60"/>
      <c r="H28" s="20"/>
      <c r="I28" s="12"/>
      <c r="J28" s="12"/>
      <c r="L28" s="12"/>
      <c r="P28" s="12"/>
    </row>
    <row r="29" spans="1:26" x14ac:dyDescent="0.3">
      <c r="A29" s="17" t="s">
        <v>84</v>
      </c>
      <c r="B29" s="17"/>
      <c r="C29" s="17"/>
      <c r="D29" s="46"/>
      <c r="E29" s="81"/>
      <c r="F29" s="20"/>
      <c r="G29" s="60"/>
      <c r="H29" s="20"/>
      <c r="I29" s="12"/>
      <c r="J29" s="12"/>
      <c r="L29" s="12"/>
      <c r="P29" s="12"/>
    </row>
    <row r="30" spans="1:26" x14ac:dyDescent="0.3">
      <c r="A30" s="17" t="s">
        <v>85</v>
      </c>
      <c r="B30" s="17"/>
      <c r="C30" s="17"/>
      <c r="D30" s="46"/>
      <c r="E30" s="81"/>
      <c r="F30" s="20"/>
      <c r="G30" s="60"/>
      <c r="H30" s="20"/>
      <c r="I30" s="12"/>
      <c r="J30" s="12"/>
      <c r="L30" s="12"/>
      <c r="P30" s="12"/>
    </row>
    <row r="31" spans="1:26" x14ac:dyDescent="0.3">
      <c r="A31" s="66"/>
      <c r="B31" s="17" t="s">
        <v>72</v>
      </c>
      <c r="C31" s="17"/>
      <c r="D31" s="46"/>
      <c r="E31" s="81"/>
      <c r="F31" s="20"/>
      <c r="G31" s="60"/>
      <c r="H31" s="20"/>
      <c r="I31" s="12"/>
      <c r="J31" s="12"/>
      <c r="L31" s="12"/>
      <c r="P31" s="12"/>
    </row>
    <row r="32" spans="1:26" x14ac:dyDescent="0.3">
      <c r="A32" s="17"/>
      <c r="B32" s="17"/>
      <c r="C32" s="17"/>
      <c r="D32" s="46"/>
      <c r="E32" s="81"/>
      <c r="F32" s="20"/>
      <c r="G32" s="60"/>
      <c r="H32" s="20"/>
      <c r="I32" s="12"/>
      <c r="J32" s="12"/>
      <c r="L32" s="12"/>
      <c r="P32" s="12"/>
    </row>
    <row r="33" spans="1:16" x14ac:dyDescent="0.3">
      <c r="A33" s="17" t="s">
        <v>4</v>
      </c>
      <c r="B33" s="17"/>
      <c r="C33" s="17"/>
      <c r="D33" s="46"/>
      <c r="E33" s="81"/>
      <c r="F33" s="20"/>
      <c r="G33" s="60"/>
      <c r="H33" s="20"/>
      <c r="I33" s="12"/>
      <c r="J33" s="12"/>
      <c r="L33" s="12"/>
      <c r="P33" s="12"/>
    </row>
    <row r="34" spans="1:16" x14ac:dyDescent="0.3">
      <c r="A34" s="17" t="s">
        <v>32</v>
      </c>
      <c r="B34" s="17"/>
      <c r="C34" s="17"/>
      <c r="D34" s="46"/>
      <c r="E34" s="81"/>
      <c r="F34" s="20"/>
      <c r="G34" s="60"/>
      <c r="H34" s="20"/>
      <c r="I34" s="12"/>
      <c r="J34" s="12"/>
      <c r="L34" s="12"/>
      <c r="P34" s="12"/>
    </row>
    <row r="35" spans="1:16" x14ac:dyDescent="0.3">
      <c r="A35" s="17" t="s">
        <v>5</v>
      </c>
      <c r="B35" s="17"/>
      <c r="C35" s="17"/>
      <c r="D35" s="46"/>
      <c r="E35" s="81"/>
      <c r="F35" s="20"/>
      <c r="G35" s="60"/>
      <c r="H35" s="20"/>
      <c r="I35" s="12"/>
      <c r="J35" s="12"/>
      <c r="L35" s="12"/>
      <c r="P35" s="12"/>
    </row>
    <row r="36" spans="1:16" x14ac:dyDescent="0.3">
      <c r="A36" s="15"/>
      <c r="B36" s="15"/>
      <c r="C36" s="15"/>
      <c r="D36" s="47"/>
      <c r="E36" s="82"/>
      <c r="F36" s="16"/>
      <c r="G36" s="61"/>
      <c r="H36" s="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2"/>
  <sheetViews>
    <sheetView view="pageBreakPreview" zoomScale="67" zoomScaleNormal="100" zoomScaleSheetLayoutView="67" workbookViewId="0">
      <pane xSplit="6" topLeftCell="G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57" customWidth="1"/>
    <col min="8" max="8" width="10.5546875" style="9" bestFit="1" customWidth="1"/>
    <col min="9" max="9" width="10.5546875" style="9" customWidth="1"/>
    <col min="10" max="10" width="10.5546875" style="9" bestFit="1" customWidth="1"/>
    <col min="11" max="27" width="10.5546875" style="9" customWidth="1"/>
    <col min="28" max="28" width="10.5546875" style="9" bestFit="1" customWidth="1"/>
    <col min="29" max="16384" width="9.109375" style="1"/>
  </cols>
  <sheetData>
    <row r="1" spans="1:28" s="21" customFormat="1" ht="50.25" customHeight="1" x14ac:dyDescent="0.35">
      <c r="A1" s="24" t="s">
        <v>102</v>
      </c>
      <c r="B1" s="24"/>
      <c r="C1" s="24"/>
      <c r="D1" s="39"/>
      <c r="E1" s="74"/>
      <c r="F1" s="2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5"/>
      <c r="X1" s="26"/>
      <c r="Y1" s="27"/>
      <c r="Z1" s="27"/>
      <c r="AA1" s="28"/>
      <c r="AB1" s="29"/>
    </row>
    <row r="2" spans="1:28" s="2" customFormat="1" x14ac:dyDescent="0.3">
      <c r="D2" s="40"/>
      <c r="E2" s="75"/>
      <c r="F2" s="5"/>
      <c r="G2" s="5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3"/>
      <c r="Z2" s="23"/>
      <c r="AA2" s="5"/>
      <c r="AB2" s="5"/>
    </row>
    <row r="3" spans="1:28" s="3" customFormat="1" x14ac:dyDescent="0.3">
      <c r="D3" s="41"/>
      <c r="E3" s="76"/>
      <c r="F3" s="6"/>
      <c r="G3" s="55"/>
      <c r="H3" s="6" t="s">
        <v>28</v>
      </c>
      <c r="I3" s="6" t="s">
        <v>28</v>
      </c>
      <c r="J3" s="6" t="s">
        <v>6</v>
      </c>
      <c r="K3" s="6" t="s">
        <v>91</v>
      </c>
      <c r="L3" s="6" t="s">
        <v>7</v>
      </c>
      <c r="M3" s="6" t="s">
        <v>92</v>
      </c>
      <c r="N3" s="6" t="s">
        <v>6</v>
      </c>
      <c r="O3" s="6" t="s">
        <v>7</v>
      </c>
      <c r="P3" s="6" t="s">
        <v>91</v>
      </c>
      <c r="Q3" s="6" t="s">
        <v>92</v>
      </c>
      <c r="R3" s="6" t="s">
        <v>6</v>
      </c>
      <c r="S3" s="6" t="s">
        <v>7</v>
      </c>
      <c r="T3" s="6" t="s">
        <v>91</v>
      </c>
      <c r="U3" s="6" t="s">
        <v>92</v>
      </c>
      <c r="V3" s="6" t="s">
        <v>6</v>
      </c>
      <c r="W3" s="6"/>
      <c r="X3" s="6"/>
      <c r="Y3" s="6"/>
      <c r="Z3" s="6"/>
      <c r="AA3" s="6"/>
      <c r="AB3" s="6"/>
    </row>
    <row r="4" spans="1:28" s="3" customFormat="1" x14ac:dyDescent="0.3">
      <c r="A4" s="3" t="s">
        <v>103</v>
      </c>
      <c r="D4" s="41"/>
      <c r="E4" s="76"/>
      <c r="F4" s="6"/>
      <c r="G4" s="55"/>
      <c r="H4" s="7">
        <v>43336</v>
      </c>
      <c r="I4" s="7">
        <v>43356</v>
      </c>
      <c r="J4" s="7">
        <v>43368</v>
      </c>
      <c r="K4" s="7">
        <v>43416</v>
      </c>
      <c r="L4" s="7">
        <v>43432</v>
      </c>
      <c r="M4" s="7">
        <v>43438</v>
      </c>
      <c r="N4" s="7">
        <v>43445</v>
      </c>
      <c r="O4" s="7">
        <v>43508</v>
      </c>
      <c r="P4" s="7">
        <v>43528</v>
      </c>
      <c r="Q4" s="7">
        <v>43537</v>
      </c>
      <c r="R4" s="7">
        <v>43579</v>
      </c>
      <c r="S4" s="7">
        <v>43600</v>
      </c>
      <c r="T4" s="7">
        <v>43626</v>
      </c>
      <c r="U4" s="7">
        <v>43634</v>
      </c>
      <c r="V4" s="7">
        <v>43648</v>
      </c>
      <c r="W4" s="7"/>
      <c r="X4" s="7"/>
      <c r="Y4" s="7"/>
      <c r="Z4" s="7"/>
      <c r="AA4" s="7"/>
      <c r="AB4" s="7"/>
    </row>
    <row r="5" spans="1:28" s="69" customFormat="1" ht="28.8" x14ac:dyDescent="0.3">
      <c r="A5" s="69" t="s">
        <v>43</v>
      </c>
      <c r="B5" s="69" t="s">
        <v>44</v>
      </c>
      <c r="C5" s="70" t="s">
        <v>47</v>
      </c>
      <c r="D5" s="70" t="s">
        <v>48</v>
      </c>
      <c r="E5" s="70" t="s">
        <v>45</v>
      </c>
      <c r="F5" s="308" t="s">
        <v>39</v>
      </c>
      <c r="G5" s="30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56"/>
      <c r="H6" s="50"/>
      <c r="I6" s="50"/>
      <c r="J6" s="50"/>
      <c r="K6" s="98"/>
      <c r="L6" s="50"/>
      <c r="M6" s="97"/>
      <c r="N6" s="50"/>
      <c r="O6" s="50"/>
      <c r="P6" s="98"/>
      <c r="Q6" s="97"/>
      <c r="R6" s="50"/>
      <c r="S6" s="50"/>
      <c r="T6" s="98"/>
      <c r="U6" s="97"/>
      <c r="V6" s="51"/>
      <c r="W6" s="50"/>
      <c r="X6" s="50"/>
      <c r="Y6" s="50"/>
      <c r="Z6" s="50"/>
      <c r="AA6" s="50"/>
      <c r="AB6" s="51"/>
    </row>
    <row r="7" spans="1:28" ht="28.8" x14ac:dyDescent="0.3">
      <c r="A7" s="38" t="s">
        <v>14</v>
      </c>
      <c r="B7" s="37" t="s">
        <v>1</v>
      </c>
      <c r="C7" s="35" t="s">
        <v>49</v>
      </c>
      <c r="D7" s="42" t="s">
        <v>53</v>
      </c>
      <c r="E7" s="73" t="s">
        <v>87</v>
      </c>
      <c r="F7" s="8" t="s">
        <v>40</v>
      </c>
      <c r="G7" s="56"/>
      <c r="H7" s="66"/>
      <c r="I7" s="66" t="s">
        <v>34</v>
      </c>
      <c r="J7" s="66" t="s">
        <v>34</v>
      </c>
      <c r="K7" s="50"/>
      <c r="L7" s="101" t="s">
        <v>34</v>
      </c>
      <c r="M7" s="100" t="s">
        <v>34</v>
      </c>
      <c r="N7" s="66" t="s">
        <v>34</v>
      </c>
      <c r="O7" s="101" t="s">
        <v>34</v>
      </c>
      <c r="P7" s="50"/>
      <c r="Q7" s="102" t="s">
        <v>116</v>
      </c>
      <c r="R7" s="66"/>
      <c r="S7" s="102" t="s">
        <v>116</v>
      </c>
      <c r="T7" s="50"/>
      <c r="U7" s="123" t="s">
        <v>35</v>
      </c>
      <c r="V7" s="66" t="s">
        <v>34</v>
      </c>
      <c r="W7" s="51"/>
      <c r="X7" s="50"/>
      <c r="Y7" s="50"/>
      <c r="Z7" s="50"/>
      <c r="AA7" s="51"/>
      <c r="AB7" s="51"/>
    </row>
    <row r="8" spans="1:28" ht="28.8" x14ac:dyDescent="0.3">
      <c r="A8" s="38" t="s">
        <v>15</v>
      </c>
      <c r="B8" s="37" t="s">
        <v>112</v>
      </c>
      <c r="C8" s="35" t="s">
        <v>6</v>
      </c>
      <c r="D8" s="42" t="s">
        <v>79</v>
      </c>
      <c r="E8" s="73" t="s">
        <v>105</v>
      </c>
      <c r="F8" s="8" t="s">
        <v>40</v>
      </c>
      <c r="G8" s="56"/>
      <c r="H8" s="66" t="s">
        <v>34</v>
      </c>
      <c r="I8" s="66" t="s">
        <v>34</v>
      </c>
      <c r="J8" s="66" t="s">
        <v>34</v>
      </c>
      <c r="K8" s="103" t="s">
        <v>34</v>
      </c>
      <c r="L8" s="50"/>
      <c r="M8" s="123" t="s">
        <v>35</v>
      </c>
      <c r="N8" s="66" t="s">
        <v>34</v>
      </c>
      <c r="O8" s="50"/>
      <c r="P8" s="121" t="s">
        <v>35</v>
      </c>
      <c r="Q8" s="100" t="s">
        <v>34</v>
      </c>
      <c r="R8" s="66"/>
      <c r="S8" s="50"/>
      <c r="T8" s="103" t="s">
        <v>34</v>
      </c>
      <c r="U8" s="100" t="s">
        <v>34</v>
      </c>
      <c r="V8" s="66" t="s">
        <v>34</v>
      </c>
      <c r="W8" s="51"/>
      <c r="X8" s="50"/>
      <c r="Y8" s="51"/>
      <c r="Z8" s="50"/>
      <c r="AA8" s="50"/>
      <c r="AB8" s="51"/>
    </row>
    <row r="9" spans="1:28" ht="28.8" x14ac:dyDescent="0.3">
      <c r="A9" s="38" t="s">
        <v>16</v>
      </c>
      <c r="B9" s="42" t="s">
        <v>77</v>
      </c>
      <c r="C9" s="35" t="s">
        <v>49</v>
      </c>
      <c r="D9" s="42" t="s">
        <v>53</v>
      </c>
      <c r="E9" s="73" t="s">
        <v>87</v>
      </c>
      <c r="F9" s="8" t="s">
        <v>46</v>
      </c>
      <c r="G9" s="56" t="s">
        <v>65</v>
      </c>
      <c r="H9" s="66" t="s">
        <v>34</v>
      </c>
      <c r="I9" s="84" t="s">
        <v>35</v>
      </c>
      <c r="J9" s="84" t="s">
        <v>35</v>
      </c>
      <c r="K9" s="310" t="s">
        <v>113</v>
      </c>
      <c r="L9" s="311"/>
      <c r="M9" s="312"/>
      <c r="N9" s="119"/>
      <c r="O9" s="119"/>
      <c r="P9" s="119"/>
      <c r="Q9" s="119"/>
      <c r="R9" s="120"/>
      <c r="S9" s="119"/>
      <c r="T9" s="119"/>
      <c r="U9" s="119"/>
      <c r="V9" s="120"/>
      <c r="W9" s="50"/>
      <c r="X9" s="50"/>
      <c r="Y9" s="51"/>
      <c r="Z9" s="50"/>
      <c r="AA9" s="51"/>
      <c r="AB9" s="51"/>
    </row>
    <row r="10" spans="1:28" ht="29.4" thickBot="1" x14ac:dyDescent="0.35">
      <c r="A10" s="38" t="s">
        <v>17</v>
      </c>
      <c r="B10" s="37" t="s">
        <v>25</v>
      </c>
      <c r="C10" s="35" t="s">
        <v>6</v>
      </c>
      <c r="D10" s="42" t="s">
        <v>55</v>
      </c>
      <c r="E10" s="73" t="s">
        <v>106</v>
      </c>
      <c r="F10" s="8" t="s">
        <v>40</v>
      </c>
      <c r="G10" s="56"/>
      <c r="H10" s="84" t="s">
        <v>107</v>
      </c>
      <c r="I10" s="84" t="s">
        <v>107</v>
      </c>
      <c r="J10" s="84" t="s">
        <v>35</v>
      </c>
      <c r="K10" s="51"/>
      <c r="L10" s="102" t="s">
        <v>35</v>
      </c>
      <c r="M10" s="50"/>
      <c r="N10" s="84" t="s">
        <v>35</v>
      </c>
      <c r="O10" s="101" t="s">
        <v>34</v>
      </c>
      <c r="P10" s="51"/>
      <c r="Q10" s="50"/>
      <c r="R10" s="96" t="s">
        <v>35</v>
      </c>
      <c r="S10" s="102" t="s">
        <v>116</v>
      </c>
      <c r="T10" s="51"/>
      <c r="U10" s="50"/>
      <c r="V10" s="96" t="s">
        <v>35</v>
      </c>
      <c r="W10" s="50"/>
      <c r="X10" s="50"/>
      <c r="Y10" s="50"/>
      <c r="Z10" s="50"/>
      <c r="AA10" s="51"/>
      <c r="AB10" s="51"/>
    </row>
    <row r="11" spans="1:28" ht="28.2" thickBot="1" x14ac:dyDescent="0.35">
      <c r="A11" s="38" t="s">
        <v>98</v>
      </c>
      <c r="B11" s="37" t="s">
        <v>3</v>
      </c>
      <c r="C11" s="35" t="s">
        <v>49</v>
      </c>
      <c r="D11" s="93" t="s">
        <v>100</v>
      </c>
      <c r="E11" s="73" t="s">
        <v>88</v>
      </c>
      <c r="F11" s="8" t="s">
        <v>40</v>
      </c>
      <c r="G11" s="56"/>
      <c r="H11" s="66"/>
      <c r="I11" s="66" t="s">
        <v>34</v>
      </c>
      <c r="J11" s="66" t="s">
        <v>34</v>
      </c>
      <c r="K11" s="104" t="s">
        <v>35</v>
      </c>
      <c r="L11" s="50"/>
      <c r="M11" s="50"/>
      <c r="N11" s="84" t="s">
        <v>35</v>
      </c>
      <c r="O11" s="50"/>
      <c r="P11" s="103" t="s">
        <v>34</v>
      </c>
      <c r="Q11" s="50"/>
      <c r="R11" s="66" t="s">
        <v>34</v>
      </c>
      <c r="S11" s="50"/>
      <c r="T11" s="104" t="s">
        <v>116</v>
      </c>
      <c r="U11" s="50"/>
      <c r="V11" s="66" t="s">
        <v>34</v>
      </c>
      <c r="W11" s="50"/>
      <c r="X11" s="50"/>
      <c r="Y11" s="50"/>
      <c r="Z11" s="50"/>
      <c r="AA11" s="51"/>
      <c r="AB11" s="51"/>
    </row>
    <row r="12" spans="1:28" ht="28.8" x14ac:dyDescent="0.3">
      <c r="A12" s="38" t="s">
        <v>99</v>
      </c>
      <c r="B12" s="37" t="s">
        <v>1</v>
      </c>
      <c r="C12" s="35" t="s">
        <v>49</v>
      </c>
      <c r="D12" s="42" t="s">
        <v>101</v>
      </c>
      <c r="E12" s="73" t="s">
        <v>86</v>
      </c>
      <c r="F12" s="8" t="s">
        <v>40</v>
      </c>
      <c r="G12" s="56"/>
      <c r="H12" s="66" t="s">
        <v>34</v>
      </c>
      <c r="I12" s="66" t="s">
        <v>34</v>
      </c>
      <c r="J12" s="66" t="s">
        <v>34</v>
      </c>
      <c r="K12" s="103" t="s">
        <v>34</v>
      </c>
      <c r="L12" s="102" t="s">
        <v>35</v>
      </c>
      <c r="M12" s="50"/>
      <c r="N12" s="84" t="s">
        <v>35</v>
      </c>
      <c r="O12" s="122" t="s">
        <v>35</v>
      </c>
      <c r="P12" s="121" t="s">
        <v>35</v>
      </c>
      <c r="Q12" s="50"/>
      <c r="R12" s="66" t="s">
        <v>34</v>
      </c>
      <c r="S12" s="102" t="s">
        <v>116</v>
      </c>
      <c r="T12" s="104" t="s">
        <v>116</v>
      </c>
      <c r="U12" s="50"/>
      <c r="V12" s="96" t="s">
        <v>35</v>
      </c>
      <c r="W12" s="50"/>
      <c r="X12" s="50"/>
      <c r="Y12" s="50"/>
      <c r="Z12" s="50"/>
      <c r="AA12" s="51"/>
      <c r="AB12" s="51"/>
    </row>
    <row r="13" spans="1:28" ht="83.25" customHeight="1" x14ac:dyDescent="0.3">
      <c r="A13" s="62" t="s">
        <v>19</v>
      </c>
      <c r="B13" s="63" t="s">
        <v>1</v>
      </c>
      <c r="C13" s="64" t="s">
        <v>49</v>
      </c>
      <c r="D13" s="65" t="s">
        <v>53</v>
      </c>
      <c r="E13" s="77" t="s">
        <v>6</v>
      </c>
      <c r="F13" s="8" t="s">
        <v>46</v>
      </c>
      <c r="G13" s="68" t="s">
        <v>66</v>
      </c>
      <c r="H13" s="66" t="s">
        <v>34</v>
      </c>
      <c r="I13" s="66" t="s">
        <v>34</v>
      </c>
      <c r="J13" s="84" t="s">
        <v>107</v>
      </c>
      <c r="K13" s="51" t="s">
        <v>107</v>
      </c>
      <c r="L13" s="51" t="s">
        <v>107</v>
      </c>
      <c r="M13" s="51" t="s">
        <v>107</v>
      </c>
      <c r="N13" s="84" t="s">
        <v>107</v>
      </c>
      <c r="O13" s="313" t="s">
        <v>114</v>
      </c>
      <c r="P13" s="314"/>
      <c r="Q13" s="315"/>
      <c r="R13" s="99"/>
      <c r="S13" s="99"/>
      <c r="T13" s="99"/>
      <c r="U13" s="99"/>
      <c r="V13" s="99"/>
      <c r="W13" s="51"/>
      <c r="X13" s="51"/>
      <c r="Y13" s="50"/>
      <c r="Z13" s="51"/>
      <c r="AA13" s="51"/>
      <c r="AB13" s="50"/>
    </row>
    <row r="14" spans="1:28" ht="28.8" x14ac:dyDescent="0.3">
      <c r="A14" s="38" t="s">
        <v>20</v>
      </c>
      <c r="B14" s="37" t="s">
        <v>2</v>
      </c>
      <c r="C14" s="35" t="s">
        <v>6</v>
      </c>
      <c r="D14" s="42" t="s">
        <v>57</v>
      </c>
      <c r="E14" s="73" t="s">
        <v>89</v>
      </c>
      <c r="F14" s="8" t="s">
        <v>40</v>
      </c>
      <c r="G14" s="56"/>
      <c r="H14" s="66" t="s">
        <v>34</v>
      </c>
      <c r="I14" s="66" t="s">
        <v>34</v>
      </c>
      <c r="J14" s="313" t="s">
        <v>115</v>
      </c>
      <c r="K14" s="314"/>
      <c r="L14" s="315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50"/>
      <c r="X14" s="50"/>
      <c r="Y14" s="50"/>
      <c r="Z14" s="50"/>
      <c r="AA14" s="50"/>
      <c r="AB14" s="50"/>
    </row>
    <row r="15" spans="1:28" ht="42" x14ac:dyDescent="0.3">
      <c r="A15" s="38" t="s">
        <v>93</v>
      </c>
      <c r="B15" s="83" t="s">
        <v>94</v>
      </c>
      <c r="C15" s="35" t="s">
        <v>6</v>
      </c>
      <c r="D15" s="42" t="s">
        <v>128</v>
      </c>
      <c r="E15" s="73" t="s">
        <v>88</v>
      </c>
      <c r="F15" s="8" t="s">
        <v>40</v>
      </c>
      <c r="G15" s="56"/>
      <c r="H15" s="84" t="s">
        <v>107</v>
      </c>
      <c r="I15" s="84" t="s">
        <v>107</v>
      </c>
      <c r="J15" s="84" t="s">
        <v>35</v>
      </c>
      <c r="K15" s="104" t="s">
        <v>35</v>
      </c>
      <c r="L15" s="50"/>
      <c r="M15" s="50"/>
      <c r="N15" s="66" t="s">
        <v>34</v>
      </c>
      <c r="O15" s="50"/>
      <c r="P15" s="104"/>
      <c r="Q15" s="50"/>
      <c r="R15" s="66"/>
      <c r="S15" s="50"/>
      <c r="T15" s="103" t="s">
        <v>34</v>
      </c>
      <c r="U15" s="50"/>
      <c r="V15" s="66" t="s">
        <v>34</v>
      </c>
      <c r="W15" s="51"/>
      <c r="X15" s="50"/>
      <c r="Y15" s="50"/>
      <c r="Z15" s="50"/>
      <c r="AA15" s="51"/>
      <c r="AB15" s="50"/>
    </row>
    <row r="16" spans="1:28" ht="30.75" customHeight="1" x14ac:dyDescent="0.3">
      <c r="A16" s="38" t="s">
        <v>9</v>
      </c>
      <c r="B16" s="37" t="s">
        <v>0</v>
      </c>
      <c r="C16" s="35" t="s">
        <v>6</v>
      </c>
      <c r="D16" s="42" t="s">
        <v>50</v>
      </c>
      <c r="E16" s="73" t="s">
        <v>90</v>
      </c>
      <c r="F16" s="8" t="s">
        <v>40</v>
      </c>
      <c r="G16" s="56"/>
      <c r="H16" s="66" t="s">
        <v>34</v>
      </c>
      <c r="I16" s="66" t="s">
        <v>34</v>
      </c>
      <c r="J16" s="66" t="s">
        <v>34</v>
      </c>
      <c r="K16" s="103" t="s">
        <v>34</v>
      </c>
      <c r="L16" s="101" t="s">
        <v>34</v>
      </c>
      <c r="M16" s="100" t="s">
        <v>34</v>
      </c>
      <c r="N16" s="66" t="s">
        <v>34</v>
      </c>
      <c r="O16" s="101" t="s">
        <v>34</v>
      </c>
      <c r="P16" s="103" t="s">
        <v>34</v>
      </c>
      <c r="Q16" s="100" t="s">
        <v>34</v>
      </c>
      <c r="R16" s="66" t="s">
        <v>34</v>
      </c>
      <c r="S16" s="101" t="s">
        <v>34</v>
      </c>
      <c r="T16" s="103" t="s">
        <v>34</v>
      </c>
      <c r="U16" s="100" t="s">
        <v>34</v>
      </c>
      <c r="V16" s="66" t="s">
        <v>34</v>
      </c>
      <c r="W16" s="50"/>
      <c r="X16" s="50"/>
      <c r="Y16" s="50"/>
      <c r="Z16" s="50"/>
      <c r="AA16" s="50"/>
      <c r="AB16" s="50"/>
    </row>
    <row r="17" spans="1:28" ht="28.8" x14ac:dyDescent="0.3">
      <c r="A17" s="38" t="s">
        <v>21</v>
      </c>
      <c r="B17" s="42" t="s">
        <v>69</v>
      </c>
      <c r="C17" s="35" t="s">
        <v>6</v>
      </c>
      <c r="D17" s="42" t="s">
        <v>59</v>
      </c>
      <c r="E17" s="73" t="s">
        <v>90</v>
      </c>
      <c r="F17" s="8" t="s">
        <v>46</v>
      </c>
      <c r="G17" s="56" t="s">
        <v>97</v>
      </c>
      <c r="H17" s="66" t="s">
        <v>34</v>
      </c>
      <c r="I17" s="84" t="s">
        <v>107</v>
      </c>
      <c r="J17" s="66" t="s">
        <v>34</v>
      </c>
      <c r="K17" s="121" t="s">
        <v>35</v>
      </c>
      <c r="L17" s="101" t="s">
        <v>34</v>
      </c>
      <c r="M17" s="100" t="s">
        <v>34</v>
      </c>
      <c r="N17" s="66" t="s">
        <v>34</v>
      </c>
      <c r="O17" s="101" t="s">
        <v>34</v>
      </c>
      <c r="P17" s="103" t="s">
        <v>34</v>
      </c>
      <c r="Q17" s="100" t="s">
        <v>34</v>
      </c>
      <c r="R17" s="66" t="s">
        <v>34</v>
      </c>
      <c r="S17" s="101" t="s">
        <v>34</v>
      </c>
      <c r="T17" s="103" t="s">
        <v>34</v>
      </c>
      <c r="U17" s="100" t="s">
        <v>34</v>
      </c>
      <c r="V17" s="66" t="s">
        <v>34</v>
      </c>
      <c r="W17" s="50"/>
      <c r="X17" s="50"/>
      <c r="Y17" s="50"/>
      <c r="Z17" s="50"/>
      <c r="AA17" s="50"/>
      <c r="AB17" s="50"/>
    </row>
    <row r="18" spans="1:28" ht="28.8" x14ac:dyDescent="0.3">
      <c r="A18" s="38" t="s">
        <v>22</v>
      </c>
      <c r="B18" s="37" t="s">
        <v>70</v>
      </c>
      <c r="C18" s="35" t="s">
        <v>6</v>
      </c>
      <c r="D18" s="42" t="s">
        <v>104</v>
      </c>
      <c r="E18" s="73" t="s">
        <v>108</v>
      </c>
      <c r="F18" s="8" t="s">
        <v>40</v>
      </c>
      <c r="G18" s="56"/>
      <c r="H18" s="66" t="s">
        <v>34</v>
      </c>
      <c r="I18" s="66" t="s">
        <v>34</v>
      </c>
      <c r="J18" s="84" t="s">
        <v>35</v>
      </c>
      <c r="K18" s="50"/>
      <c r="L18" s="50"/>
      <c r="M18" s="100" t="s">
        <v>34</v>
      </c>
      <c r="N18" s="66" t="s">
        <v>34</v>
      </c>
      <c r="O18" s="50"/>
      <c r="P18" s="50"/>
      <c r="Q18" s="123" t="s">
        <v>35</v>
      </c>
      <c r="R18" s="66" t="s">
        <v>34</v>
      </c>
      <c r="S18" s="50"/>
      <c r="T18" s="50"/>
      <c r="U18" s="123" t="s">
        <v>35</v>
      </c>
      <c r="V18" s="66" t="s">
        <v>34</v>
      </c>
      <c r="W18" s="51"/>
      <c r="X18" s="51"/>
      <c r="Y18" s="51"/>
      <c r="Z18" s="51"/>
      <c r="AA18" s="51"/>
      <c r="AB18" s="50"/>
    </row>
    <row r="19" spans="1:28" ht="31.8" x14ac:dyDescent="0.3">
      <c r="A19" s="38" t="s">
        <v>23</v>
      </c>
      <c r="B19" s="37" t="s">
        <v>1</v>
      </c>
      <c r="C19" s="35" t="s">
        <v>49</v>
      </c>
      <c r="D19" s="42" t="s">
        <v>60</v>
      </c>
      <c r="E19" s="73" t="s">
        <v>109</v>
      </c>
      <c r="F19" s="8" t="s">
        <v>46</v>
      </c>
      <c r="G19" s="56" t="s">
        <v>68</v>
      </c>
      <c r="H19" s="66" t="s">
        <v>34</v>
      </c>
      <c r="I19" s="66" t="s">
        <v>34</v>
      </c>
      <c r="J19" s="66" t="s">
        <v>34</v>
      </c>
      <c r="K19" s="103" t="s">
        <v>34</v>
      </c>
      <c r="L19" s="50"/>
      <c r="M19" s="100" t="s">
        <v>34</v>
      </c>
      <c r="N19" s="96" t="s">
        <v>35</v>
      </c>
      <c r="O19" s="50"/>
      <c r="P19" s="103" t="s">
        <v>34</v>
      </c>
      <c r="Q19" s="100" t="s">
        <v>34</v>
      </c>
      <c r="R19" s="66" t="s">
        <v>34</v>
      </c>
      <c r="S19" s="50"/>
      <c r="T19" s="103" t="s">
        <v>34</v>
      </c>
      <c r="U19" s="100" t="s">
        <v>34</v>
      </c>
      <c r="V19" s="66" t="s">
        <v>34</v>
      </c>
      <c r="W19" s="50"/>
      <c r="X19" s="50"/>
      <c r="Y19" s="51"/>
      <c r="Z19" s="50"/>
      <c r="AA19" s="50"/>
      <c r="AB19" s="50"/>
    </row>
    <row r="20" spans="1:28" x14ac:dyDescent="0.3"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8" x14ac:dyDescent="0.3">
      <c r="A21" s="13"/>
      <c r="B21" s="13"/>
      <c r="C21" s="13"/>
      <c r="D21" s="44"/>
      <c r="E21" s="79"/>
      <c r="F21" s="14"/>
      <c r="G21" s="58"/>
      <c r="H21" s="72"/>
      <c r="I21" s="72"/>
      <c r="J21" s="72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8" x14ac:dyDescent="0.3">
      <c r="A22" s="18" t="s">
        <v>41</v>
      </c>
      <c r="B22" s="18"/>
      <c r="C22" s="18"/>
      <c r="D22" s="45"/>
      <c r="E22" s="80"/>
      <c r="F22" s="19"/>
      <c r="G22" s="59"/>
      <c r="H22" s="19"/>
      <c r="I22" s="19"/>
      <c r="J22" s="19"/>
      <c r="K22" s="12"/>
      <c r="L22" s="12"/>
      <c r="N22" s="12"/>
      <c r="R22" s="12"/>
    </row>
    <row r="23" spans="1:28" x14ac:dyDescent="0.3">
      <c r="A23" s="105" t="s">
        <v>31</v>
      </c>
      <c r="B23" s="105"/>
      <c r="C23" s="105"/>
      <c r="D23" s="106"/>
      <c r="E23" s="107"/>
      <c r="F23" s="108"/>
      <c r="G23" s="109"/>
      <c r="H23" s="108"/>
      <c r="I23" s="108"/>
      <c r="J23" s="108"/>
      <c r="K23" s="12"/>
      <c r="L23" s="12"/>
      <c r="N23" s="12"/>
      <c r="R23" s="12"/>
    </row>
    <row r="24" spans="1:28" x14ac:dyDescent="0.3">
      <c r="A24" s="105" t="s">
        <v>33</v>
      </c>
      <c r="B24" s="105"/>
      <c r="C24" s="105"/>
      <c r="D24" s="106"/>
      <c r="E24" s="107"/>
      <c r="F24" s="108"/>
      <c r="G24" s="109"/>
      <c r="H24" s="108"/>
      <c r="I24" s="108"/>
      <c r="J24" s="108"/>
      <c r="K24" s="12"/>
      <c r="L24" s="12"/>
      <c r="N24" s="12"/>
      <c r="R24" s="12"/>
    </row>
    <row r="25" spans="1:28" x14ac:dyDescent="0.3">
      <c r="A25" s="117" t="s">
        <v>110</v>
      </c>
      <c r="B25" s="117"/>
      <c r="C25" s="117"/>
      <c r="D25" s="118"/>
      <c r="E25" s="107"/>
      <c r="F25" s="108"/>
      <c r="G25" s="109"/>
      <c r="H25" s="108"/>
      <c r="I25" s="108"/>
      <c r="J25" s="108"/>
      <c r="K25" s="12"/>
      <c r="L25" s="12"/>
      <c r="N25" s="12"/>
      <c r="R25" s="12"/>
    </row>
    <row r="26" spans="1:28" x14ac:dyDescent="0.3">
      <c r="A26" s="110" t="s">
        <v>84</v>
      </c>
      <c r="B26" s="111"/>
      <c r="C26" s="112"/>
      <c r="D26" s="106"/>
      <c r="E26" s="107"/>
      <c r="F26" s="108"/>
      <c r="G26" s="109"/>
      <c r="H26" s="108"/>
      <c r="I26" s="108"/>
      <c r="J26" s="108"/>
      <c r="K26" s="12"/>
      <c r="L26" s="12"/>
      <c r="N26" s="12"/>
      <c r="R26" s="12"/>
    </row>
    <row r="27" spans="1:28" x14ac:dyDescent="0.3">
      <c r="A27" s="113" t="s">
        <v>85</v>
      </c>
      <c r="B27" s="114"/>
      <c r="C27" s="115"/>
      <c r="D27" s="116"/>
      <c r="E27" s="107"/>
      <c r="F27" s="108"/>
      <c r="G27" s="109"/>
      <c r="H27" s="108"/>
      <c r="I27" s="108"/>
      <c r="J27" s="108"/>
      <c r="K27" s="12"/>
      <c r="L27" s="12"/>
      <c r="N27" s="12"/>
      <c r="R27" s="12"/>
    </row>
    <row r="28" spans="1:28" x14ac:dyDescent="0.3">
      <c r="A28" s="105" t="s">
        <v>111</v>
      </c>
      <c r="B28" s="105"/>
      <c r="C28" s="105"/>
      <c r="D28" s="106"/>
      <c r="E28" s="107"/>
      <c r="F28" s="108"/>
      <c r="G28" s="109"/>
      <c r="H28" s="108"/>
      <c r="I28" s="108"/>
      <c r="J28" s="108"/>
      <c r="K28" s="12"/>
      <c r="L28" s="12"/>
      <c r="N28" s="12"/>
      <c r="R28" s="12"/>
    </row>
    <row r="29" spans="1:28" x14ac:dyDescent="0.3">
      <c r="A29" s="105" t="s">
        <v>117</v>
      </c>
      <c r="B29" s="105"/>
      <c r="C29" s="105"/>
      <c r="D29" s="106"/>
      <c r="E29" s="107"/>
      <c r="F29" s="108"/>
      <c r="G29" s="109"/>
      <c r="H29" s="108"/>
      <c r="I29" s="108"/>
      <c r="J29" s="108"/>
      <c r="K29" s="12"/>
      <c r="L29" s="12"/>
      <c r="N29" s="12"/>
      <c r="R29" s="12"/>
    </row>
    <row r="30" spans="1:28" x14ac:dyDescent="0.3">
      <c r="A30" s="105" t="s">
        <v>32</v>
      </c>
      <c r="B30" s="105"/>
      <c r="C30" s="105"/>
      <c r="D30" s="106"/>
      <c r="E30" s="107"/>
      <c r="F30" s="108"/>
      <c r="G30" s="109"/>
      <c r="H30" s="108"/>
      <c r="I30" s="108"/>
      <c r="J30" s="108"/>
      <c r="K30" s="12"/>
      <c r="L30" s="12"/>
      <c r="N30" s="12"/>
      <c r="R30" s="12"/>
    </row>
    <row r="31" spans="1:28" x14ac:dyDescent="0.3">
      <c r="A31" s="105" t="s">
        <v>5</v>
      </c>
      <c r="B31" s="105"/>
      <c r="C31" s="105"/>
      <c r="D31" s="106"/>
      <c r="E31" s="107"/>
      <c r="F31" s="108"/>
      <c r="G31" s="109"/>
      <c r="H31" s="108"/>
      <c r="I31" s="108"/>
      <c r="J31" s="108"/>
      <c r="K31" s="12"/>
      <c r="L31" s="12"/>
      <c r="N31" s="12"/>
      <c r="R31" s="12"/>
    </row>
    <row r="32" spans="1:28" x14ac:dyDescent="0.3">
      <c r="A32" s="15"/>
      <c r="B32" s="15"/>
      <c r="C32" s="15"/>
      <c r="D32" s="47"/>
      <c r="E32" s="82"/>
      <c r="F32" s="16"/>
      <c r="G32" s="61"/>
      <c r="H32" s="16"/>
      <c r="I32" s="16"/>
      <c r="J32" s="16"/>
    </row>
  </sheetData>
  <mergeCells count="4">
    <mergeCell ref="F5:G5"/>
    <mergeCell ref="K9:M9"/>
    <mergeCell ref="J14:L14"/>
    <mergeCell ref="O13:Q13"/>
  </mergeCells>
  <pageMargins left="0.7" right="0.7" top="0.75" bottom="0.75" header="0.3" footer="0.3"/>
  <pageSetup paperSize="8" scale="9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topLeftCell="A16" zoomScaleNormal="100" workbookViewId="0">
      <pane xSplit="1" topLeftCell="B1" activePane="topRight" state="frozen"/>
      <selection pane="topRight" activeCell="B30" sqref="B30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146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 t="s">
        <v>145</v>
      </c>
      <c r="Q1" s="217" t="s">
        <v>149</v>
      </c>
      <c r="R1" s="147"/>
      <c r="S1" s="147"/>
      <c r="T1" s="147"/>
      <c r="U1" s="25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19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6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167</v>
      </c>
      <c r="D4" s="41"/>
      <c r="E4" s="76"/>
      <c r="F4" s="6"/>
      <c r="G4" s="136"/>
      <c r="H4" s="156">
        <v>43725</v>
      </c>
      <c r="I4" s="157">
        <v>43774</v>
      </c>
      <c r="J4" s="158">
        <v>43788</v>
      </c>
      <c r="K4" s="176">
        <v>43802</v>
      </c>
      <c r="L4" s="156">
        <v>43851</v>
      </c>
      <c r="M4" s="157">
        <v>43886</v>
      </c>
      <c r="N4" s="158">
        <v>43900</v>
      </c>
      <c r="O4" s="176">
        <v>43914</v>
      </c>
      <c r="P4" s="156">
        <v>43949</v>
      </c>
      <c r="Q4" s="157">
        <v>43970</v>
      </c>
      <c r="R4" s="158">
        <v>43991</v>
      </c>
      <c r="S4" s="176">
        <v>44005</v>
      </c>
      <c r="T4" s="156">
        <v>44019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6" t="s">
        <v>39</v>
      </c>
      <c r="G5" s="317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ht="28.8" x14ac:dyDescent="0.3">
      <c r="A7" s="38" t="s">
        <v>14</v>
      </c>
      <c r="B7" s="37" t="s">
        <v>112</v>
      </c>
      <c r="C7" s="35" t="s">
        <v>6</v>
      </c>
      <c r="D7" s="42" t="s">
        <v>118</v>
      </c>
      <c r="E7" s="73" t="s">
        <v>26</v>
      </c>
      <c r="F7" s="8" t="s">
        <v>40</v>
      </c>
      <c r="G7" s="137"/>
      <c r="H7" s="162" t="s">
        <v>34</v>
      </c>
      <c r="I7" s="163" t="s">
        <v>34</v>
      </c>
      <c r="J7" s="167" t="s">
        <v>35</v>
      </c>
      <c r="K7" s="178" t="s">
        <v>34</v>
      </c>
      <c r="L7" s="162" t="s">
        <v>34</v>
      </c>
      <c r="M7" s="163" t="s">
        <v>34</v>
      </c>
      <c r="N7" s="164" t="s">
        <v>34</v>
      </c>
      <c r="O7" s="318" t="s">
        <v>144</v>
      </c>
      <c r="P7" s="162" t="s">
        <v>34</v>
      </c>
      <c r="Q7" s="163" t="s">
        <v>34</v>
      </c>
      <c r="R7" s="164" t="s">
        <v>34</v>
      </c>
      <c r="S7" s="318" t="s">
        <v>150</v>
      </c>
      <c r="T7" s="162" t="s">
        <v>34</v>
      </c>
      <c r="U7" s="145"/>
      <c r="V7" s="50"/>
      <c r="W7" s="50"/>
      <c r="X7" s="50"/>
      <c r="Y7" s="51"/>
      <c r="Z7" s="51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/>
      <c r="G8" s="137"/>
      <c r="H8" s="162"/>
      <c r="I8" s="163"/>
      <c r="J8" s="167"/>
      <c r="K8" s="178" t="s">
        <v>34</v>
      </c>
      <c r="L8" s="162" t="s">
        <v>34</v>
      </c>
      <c r="M8" s="166" t="s">
        <v>35</v>
      </c>
      <c r="N8" s="164" t="s">
        <v>34</v>
      </c>
      <c r="O8" s="319"/>
      <c r="P8" s="162" t="s">
        <v>34</v>
      </c>
      <c r="Q8" s="166" t="s">
        <v>116</v>
      </c>
      <c r="R8" s="164" t="s">
        <v>34</v>
      </c>
      <c r="S8" s="319"/>
      <c r="T8" s="84" t="s">
        <v>35</v>
      </c>
      <c r="U8" s="145"/>
      <c r="V8" s="50"/>
      <c r="W8" s="50"/>
      <c r="X8" s="50"/>
      <c r="Y8" s="51"/>
      <c r="Z8" s="51"/>
    </row>
    <row r="9" spans="1:26" ht="28.8" x14ac:dyDescent="0.3">
      <c r="A9" s="38" t="s">
        <v>15</v>
      </c>
      <c r="B9" s="37" t="s">
        <v>112</v>
      </c>
      <c r="C9" s="35" t="s">
        <v>6</v>
      </c>
      <c r="D9" s="42" t="s">
        <v>79</v>
      </c>
      <c r="E9" s="73"/>
      <c r="F9" s="8" t="s">
        <v>40</v>
      </c>
      <c r="G9" s="137"/>
      <c r="H9" s="162" t="s">
        <v>34</v>
      </c>
      <c r="I9" s="166">
        <v>0</v>
      </c>
      <c r="J9" s="164" t="s">
        <v>34</v>
      </c>
      <c r="K9" s="179" t="s">
        <v>35</v>
      </c>
      <c r="L9" s="162" t="s">
        <v>34</v>
      </c>
      <c r="M9" s="166">
        <f>N11</f>
        <v>0</v>
      </c>
      <c r="N9" s="180" t="s">
        <v>35</v>
      </c>
      <c r="O9" s="319"/>
      <c r="P9" s="162" t="s">
        <v>34</v>
      </c>
      <c r="Q9" s="166">
        <v>0</v>
      </c>
      <c r="R9" s="164" t="s">
        <v>34</v>
      </c>
      <c r="S9" s="319"/>
      <c r="T9" s="162" t="s">
        <v>34</v>
      </c>
      <c r="U9" s="145"/>
      <c r="V9" s="50"/>
      <c r="W9" s="51"/>
      <c r="X9" s="50"/>
      <c r="Y9" s="50"/>
      <c r="Z9" s="51"/>
    </row>
    <row r="10" spans="1:26" ht="29.4" thickBot="1" x14ac:dyDescent="0.35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3" t="s">
        <v>34</v>
      </c>
      <c r="N10" s="180" t="s">
        <v>35</v>
      </c>
      <c r="O10" s="319"/>
      <c r="P10" s="162" t="s">
        <v>34</v>
      </c>
      <c r="Q10" s="163" t="s">
        <v>34</v>
      </c>
      <c r="R10" s="164" t="s">
        <v>34</v>
      </c>
      <c r="S10" s="319"/>
      <c r="T10" s="162" t="s">
        <v>34</v>
      </c>
      <c r="U10" s="145"/>
      <c r="V10" s="50"/>
      <c r="W10" s="51"/>
      <c r="X10" s="50"/>
      <c r="Y10" s="50"/>
      <c r="Z10" s="51"/>
    </row>
    <row r="11" spans="1:26" ht="28.2" thickBot="1" x14ac:dyDescent="0.35">
      <c r="A11" s="195" t="s">
        <v>98</v>
      </c>
      <c r="B11" s="195" t="s">
        <v>3</v>
      </c>
      <c r="C11" s="196" t="s">
        <v>49</v>
      </c>
      <c r="D11" s="197" t="s">
        <v>119</v>
      </c>
      <c r="E11" s="198"/>
      <c r="F11" s="196" t="s">
        <v>40</v>
      </c>
      <c r="G11" s="199" t="s">
        <v>136</v>
      </c>
      <c r="H11" s="162" t="s">
        <v>34</v>
      </c>
      <c r="I11" s="200"/>
      <c r="J11" s="201"/>
      <c r="K11" s="201"/>
      <c r="L11" s="202"/>
      <c r="M11" s="201"/>
      <c r="N11" s="201"/>
      <c r="O11" s="319"/>
      <c r="P11" s="202"/>
      <c r="Q11" s="201"/>
      <c r="R11" s="201"/>
      <c r="S11" s="319"/>
      <c r="T11" s="202"/>
      <c r="U11" s="144"/>
      <c r="V11" s="50"/>
      <c r="W11" s="50"/>
      <c r="X11" s="50"/>
      <c r="Y11" s="51"/>
      <c r="Z11" s="51"/>
    </row>
    <row r="12" spans="1:26" ht="28.8" x14ac:dyDescent="0.3">
      <c r="A12" s="38" t="s">
        <v>17</v>
      </c>
      <c r="B12" s="37" t="s">
        <v>25</v>
      </c>
      <c r="C12" s="35" t="s">
        <v>6</v>
      </c>
      <c r="D12" s="42" t="s">
        <v>122</v>
      </c>
      <c r="E12" s="73" t="s">
        <v>7</v>
      </c>
      <c r="F12" s="8" t="s">
        <v>40</v>
      </c>
      <c r="G12" s="137"/>
      <c r="H12" s="165" t="s">
        <v>35</v>
      </c>
      <c r="I12" s="166"/>
      <c r="J12" s="164" t="s">
        <v>34</v>
      </c>
      <c r="K12" s="178" t="s">
        <v>34</v>
      </c>
      <c r="L12" s="162" t="s">
        <v>34</v>
      </c>
      <c r="M12" s="163" t="s">
        <v>34</v>
      </c>
      <c r="N12" s="164" t="s">
        <v>34</v>
      </c>
      <c r="O12" s="319"/>
      <c r="P12" s="162" t="s">
        <v>34</v>
      </c>
      <c r="Q12" s="166" t="s">
        <v>35</v>
      </c>
      <c r="R12" s="180" t="s">
        <v>35</v>
      </c>
      <c r="S12" s="319"/>
      <c r="T12" s="84" t="s">
        <v>35</v>
      </c>
      <c r="U12" s="144"/>
      <c r="V12" s="50"/>
      <c r="W12" s="50"/>
      <c r="X12" s="50"/>
      <c r="Y12" s="51"/>
      <c r="Z12" s="51"/>
    </row>
    <row r="13" spans="1:26" ht="28.65" customHeight="1" x14ac:dyDescent="0.3">
      <c r="A13" s="38" t="s">
        <v>140</v>
      </c>
      <c r="B13" s="37" t="s">
        <v>3</v>
      </c>
      <c r="C13" s="35" t="s">
        <v>49</v>
      </c>
      <c r="D13" s="42" t="s">
        <v>142</v>
      </c>
      <c r="E13" s="73"/>
      <c r="F13" s="8"/>
      <c r="G13" s="137"/>
      <c r="H13" s="211"/>
      <c r="I13" s="213"/>
      <c r="J13" s="212"/>
      <c r="K13" s="212"/>
      <c r="L13" s="84" t="s">
        <v>35</v>
      </c>
      <c r="M13" s="166" t="str">
        <f>N15</f>
        <v>A</v>
      </c>
      <c r="N13" s="164" t="s">
        <v>34</v>
      </c>
      <c r="O13" s="319"/>
      <c r="P13" s="162" t="s">
        <v>34</v>
      </c>
      <c r="Q13" s="166">
        <v>0</v>
      </c>
      <c r="R13" s="164" t="s">
        <v>34</v>
      </c>
      <c r="S13" s="319"/>
      <c r="T13" s="162" t="s">
        <v>34</v>
      </c>
      <c r="U13" s="144"/>
      <c r="V13" s="50"/>
      <c r="W13" s="50"/>
      <c r="X13" s="50"/>
      <c r="Y13" s="51"/>
      <c r="Z13" s="51"/>
    </row>
    <row r="14" spans="1:26" ht="28.8" x14ac:dyDescent="0.3">
      <c r="A14" s="195" t="s">
        <v>99</v>
      </c>
      <c r="B14" s="195" t="s">
        <v>1</v>
      </c>
      <c r="C14" s="196" t="s">
        <v>49</v>
      </c>
      <c r="D14" s="203" t="s">
        <v>120</v>
      </c>
      <c r="E14" s="198" t="s">
        <v>134</v>
      </c>
      <c r="F14" s="196" t="s">
        <v>40</v>
      </c>
      <c r="G14" s="199" t="s">
        <v>137</v>
      </c>
      <c r="H14" s="162" t="s">
        <v>34</v>
      </c>
      <c r="I14" s="166" t="s">
        <v>35</v>
      </c>
      <c r="J14" s="200"/>
      <c r="K14" s="201"/>
      <c r="L14" s="202"/>
      <c r="M14" s="204"/>
      <c r="N14" s="204"/>
      <c r="O14" s="319"/>
      <c r="P14" s="202"/>
      <c r="Q14" s="200"/>
      <c r="R14" s="200"/>
      <c r="S14" s="319"/>
      <c r="T14" s="202"/>
      <c r="U14" s="144"/>
      <c r="V14" s="50"/>
      <c r="W14" s="50"/>
      <c r="X14" s="50"/>
      <c r="Y14" s="51"/>
      <c r="Z14" s="51"/>
    </row>
    <row r="15" spans="1:26" ht="28.8" x14ac:dyDescent="0.3">
      <c r="A15" s="38" t="s">
        <v>125</v>
      </c>
      <c r="B15" s="37" t="s">
        <v>1</v>
      </c>
      <c r="C15" s="35" t="s">
        <v>49</v>
      </c>
      <c r="D15" s="42" t="s">
        <v>124</v>
      </c>
      <c r="E15" s="73" t="s">
        <v>26</v>
      </c>
      <c r="F15" s="8" t="s">
        <v>40</v>
      </c>
      <c r="G15" s="137"/>
      <c r="H15" s="165" t="s">
        <v>35</v>
      </c>
      <c r="I15" s="163" t="s">
        <v>34</v>
      </c>
      <c r="J15" s="167" t="s">
        <v>35</v>
      </c>
      <c r="K15" s="178" t="s">
        <v>34</v>
      </c>
      <c r="L15" s="162" t="s">
        <v>34</v>
      </c>
      <c r="M15" s="163" t="s">
        <v>34</v>
      </c>
      <c r="N15" s="180" t="s">
        <v>35</v>
      </c>
      <c r="O15" s="319"/>
      <c r="P15" s="162" t="s">
        <v>34</v>
      </c>
      <c r="Q15" s="163" t="s">
        <v>34</v>
      </c>
      <c r="R15" s="167" t="s">
        <v>116</v>
      </c>
      <c r="S15" s="319"/>
      <c r="T15" s="162" t="s">
        <v>34</v>
      </c>
      <c r="U15" s="144"/>
      <c r="V15" s="50"/>
      <c r="W15" s="50"/>
      <c r="X15" s="50"/>
      <c r="Y15" s="51"/>
      <c r="Z15" s="51"/>
    </row>
    <row r="16" spans="1:26" s="206" customFormat="1" ht="31.8" x14ac:dyDescent="0.3">
      <c r="A16" s="206" t="s">
        <v>126</v>
      </c>
      <c r="B16" s="206" t="s">
        <v>25</v>
      </c>
      <c r="C16" s="207" t="s">
        <v>127</v>
      </c>
      <c r="D16" s="208" t="s">
        <v>129</v>
      </c>
      <c r="E16" s="209" t="s">
        <v>135</v>
      </c>
      <c r="F16" s="48" t="s">
        <v>40</v>
      </c>
      <c r="G16" s="210" t="s">
        <v>141</v>
      </c>
      <c r="H16" s="211" t="s">
        <v>35</v>
      </c>
      <c r="I16" s="212"/>
      <c r="J16" s="213" t="s">
        <v>35</v>
      </c>
      <c r="K16" s="212"/>
      <c r="L16" s="211"/>
      <c r="M16" s="214"/>
      <c r="N16" s="214"/>
      <c r="O16" s="319"/>
      <c r="P16" s="211"/>
      <c r="Q16" s="213"/>
      <c r="R16" s="213"/>
      <c r="S16" s="319"/>
      <c r="T16" s="211"/>
      <c r="U16" s="215"/>
      <c r="V16" s="71"/>
      <c r="W16" s="71"/>
      <c r="X16" s="71"/>
      <c r="Y16" s="48"/>
      <c r="Z16" s="48"/>
    </row>
    <row r="17" spans="1:26" ht="30.75" customHeight="1" x14ac:dyDescent="0.3">
      <c r="A17" s="38" t="s">
        <v>9</v>
      </c>
      <c r="B17" s="37" t="s">
        <v>0</v>
      </c>
      <c r="C17" s="35" t="s">
        <v>6</v>
      </c>
      <c r="D17" s="42" t="s">
        <v>50</v>
      </c>
      <c r="E17" s="73" t="s">
        <v>26</v>
      </c>
      <c r="F17" s="8" t="s">
        <v>40</v>
      </c>
      <c r="G17" s="137"/>
      <c r="H17" s="162" t="s">
        <v>34</v>
      </c>
      <c r="I17" s="163" t="s">
        <v>34</v>
      </c>
      <c r="J17" s="164" t="s">
        <v>34</v>
      </c>
      <c r="K17" s="178" t="s">
        <v>34</v>
      </c>
      <c r="L17" s="162" t="s">
        <v>34</v>
      </c>
      <c r="M17" s="163" t="s">
        <v>34</v>
      </c>
      <c r="N17" s="164" t="s">
        <v>34</v>
      </c>
      <c r="O17" s="319"/>
      <c r="P17" s="162" t="s">
        <v>34</v>
      </c>
      <c r="Q17" s="163" t="s">
        <v>34</v>
      </c>
      <c r="R17" s="164" t="s">
        <v>34</v>
      </c>
      <c r="S17" s="319"/>
      <c r="T17" s="162" t="s">
        <v>34</v>
      </c>
      <c r="U17" s="144"/>
      <c r="V17" s="50"/>
      <c r="W17" s="50"/>
      <c r="X17" s="50"/>
      <c r="Y17" s="50"/>
      <c r="Z17" s="50"/>
    </row>
    <row r="18" spans="1:26" ht="28.8" x14ac:dyDescent="0.3">
      <c r="A18" s="38" t="s">
        <v>21</v>
      </c>
      <c r="B18" s="42" t="s">
        <v>69</v>
      </c>
      <c r="C18" s="35" t="s">
        <v>6</v>
      </c>
      <c r="D18" s="42" t="s">
        <v>147</v>
      </c>
      <c r="E18" s="73" t="s">
        <v>26</v>
      </c>
      <c r="F18" s="8" t="s">
        <v>46</v>
      </c>
      <c r="G18" s="137" t="s">
        <v>97</v>
      </c>
      <c r="H18" s="162" t="s">
        <v>34</v>
      </c>
      <c r="I18" s="163" t="s">
        <v>34</v>
      </c>
      <c r="J18" s="164" t="s">
        <v>34</v>
      </c>
      <c r="K18" s="178" t="s">
        <v>34</v>
      </c>
      <c r="L18" s="162" t="s">
        <v>34</v>
      </c>
      <c r="M18" s="163" t="s">
        <v>34</v>
      </c>
      <c r="N18" s="164" t="s">
        <v>34</v>
      </c>
      <c r="O18" s="319"/>
      <c r="P18" s="162" t="s">
        <v>34</v>
      </c>
      <c r="Q18" s="163" t="s">
        <v>34</v>
      </c>
      <c r="R18" s="164" t="s">
        <v>34</v>
      </c>
      <c r="S18" s="319"/>
      <c r="T18" s="162" t="s">
        <v>34</v>
      </c>
      <c r="U18" s="144"/>
      <c r="V18" s="50"/>
      <c r="W18" s="50"/>
      <c r="X18" s="50"/>
      <c r="Y18" s="50"/>
      <c r="Z18" s="50"/>
    </row>
    <row r="19" spans="1:26" ht="28.8" x14ac:dyDescent="0.3">
      <c r="A19" s="38" t="s">
        <v>22</v>
      </c>
      <c r="B19" s="37" t="s">
        <v>70</v>
      </c>
      <c r="C19" s="35" t="s">
        <v>6</v>
      </c>
      <c r="D19" s="42" t="s">
        <v>148</v>
      </c>
      <c r="E19" s="73" t="s">
        <v>26</v>
      </c>
      <c r="F19" s="8" t="s">
        <v>40</v>
      </c>
      <c r="G19" s="137"/>
      <c r="H19" s="162" t="s">
        <v>34</v>
      </c>
      <c r="I19" s="163"/>
      <c r="J19" s="164" t="s">
        <v>34</v>
      </c>
      <c r="K19" s="178" t="s">
        <v>34</v>
      </c>
      <c r="L19" s="205" t="s">
        <v>35</v>
      </c>
      <c r="M19" s="163" t="s">
        <v>34</v>
      </c>
      <c r="N19" s="164" t="s">
        <v>34</v>
      </c>
      <c r="O19" s="319"/>
      <c r="P19" s="162" t="s">
        <v>34</v>
      </c>
      <c r="Q19" s="218" t="s">
        <v>35</v>
      </c>
      <c r="R19" s="164" t="s">
        <v>34</v>
      </c>
      <c r="S19" s="319"/>
      <c r="T19" s="162" t="s">
        <v>34</v>
      </c>
      <c r="U19" s="145"/>
      <c r="V19" s="51"/>
      <c r="W19" s="51"/>
      <c r="X19" s="51"/>
      <c r="Y19" s="51"/>
      <c r="Z19" s="50"/>
    </row>
    <row r="20" spans="1:26" ht="32.4" thickBot="1" x14ac:dyDescent="0.35">
      <c r="A20" s="38" t="s">
        <v>23</v>
      </c>
      <c r="B20" s="37" t="s">
        <v>112</v>
      </c>
      <c r="C20" s="35" t="s">
        <v>6</v>
      </c>
      <c r="D20" s="42" t="s">
        <v>118</v>
      </c>
      <c r="E20" s="73"/>
      <c r="F20" s="8" t="s">
        <v>46</v>
      </c>
      <c r="G20" s="137" t="s">
        <v>68</v>
      </c>
      <c r="H20" s="162" t="s">
        <v>34</v>
      </c>
      <c r="I20" s="163" t="s">
        <v>34</v>
      </c>
      <c r="J20" s="164" t="s">
        <v>34</v>
      </c>
      <c r="K20" s="179" t="s">
        <v>35</v>
      </c>
      <c r="L20" s="162" t="s">
        <v>34</v>
      </c>
      <c r="M20" s="166">
        <f>N22</f>
        <v>0</v>
      </c>
      <c r="N20" s="164" t="s">
        <v>34</v>
      </c>
      <c r="O20" s="320"/>
      <c r="P20" s="162" t="s">
        <v>34</v>
      </c>
      <c r="Q20" s="166" t="s">
        <v>116</v>
      </c>
      <c r="R20" s="164" t="s">
        <v>34</v>
      </c>
      <c r="S20" s="320"/>
      <c r="T20" s="162" t="s">
        <v>34</v>
      </c>
      <c r="U20" s="144"/>
      <c r="V20" s="50"/>
      <c r="W20" s="51"/>
      <c r="X20" s="50"/>
      <c r="Y20" s="50"/>
      <c r="Z20" s="50"/>
    </row>
    <row r="21" spans="1:26" x14ac:dyDescent="0.3">
      <c r="H21" s="168"/>
      <c r="I21" s="169"/>
      <c r="J21" s="169"/>
      <c r="K21" s="148"/>
      <c r="L21" s="149"/>
      <c r="M21" s="150"/>
      <c r="N21" s="150"/>
      <c r="O21" s="150"/>
      <c r="P21" s="149"/>
      <c r="Q21" s="150"/>
      <c r="R21" s="150"/>
      <c r="S21" s="151"/>
      <c r="T21" s="16"/>
    </row>
    <row r="22" spans="1:26" x14ac:dyDescent="0.3">
      <c r="A22" s="13"/>
      <c r="B22" s="13"/>
      <c r="C22" s="13"/>
      <c r="D22" s="44"/>
      <c r="E22" s="79"/>
      <c r="F22" s="14"/>
      <c r="G22" s="139"/>
      <c r="H22" s="170"/>
      <c r="I22" s="169"/>
      <c r="J22" s="169"/>
      <c r="K22" s="141"/>
      <c r="L22" s="51"/>
      <c r="M22" s="133"/>
      <c r="N22" s="133"/>
      <c r="O22" s="133"/>
      <c r="P22" s="51"/>
      <c r="Q22" s="133"/>
      <c r="R22" s="133"/>
    </row>
    <row r="23" spans="1:26" x14ac:dyDescent="0.3">
      <c r="A23" s="18" t="s">
        <v>41</v>
      </c>
      <c r="B23" s="18"/>
      <c r="C23" s="18"/>
      <c r="D23" s="45"/>
      <c r="E23" s="80"/>
      <c r="F23" s="19"/>
      <c r="G23" s="59"/>
      <c r="H23" s="171"/>
      <c r="L23" s="12"/>
      <c r="P23" s="12"/>
    </row>
    <row r="24" spans="1:26" x14ac:dyDescent="0.3">
      <c r="A24" s="105" t="s">
        <v>31</v>
      </c>
      <c r="B24" s="105"/>
      <c r="C24" s="105"/>
      <c r="D24" s="106"/>
      <c r="E24" s="107"/>
      <c r="F24" s="108"/>
      <c r="G24" s="109"/>
      <c r="H24" s="173"/>
      <c r="L24" s="12"/>
      <c r="P24" s="12"/>
    </row>
    <row r="25" spans="1:26" x14ac:dyDescent="0.3">
      <c r="A25" s="105" t="s">
        <v>33</v>
      </c>
      <c r="B25" s="105"/>
      <c r="C25" s="105"/>
      <c r="D25" s="106"/>
      <c r="E25" s="107"/>
      <c r="F25" s="108"/>
      <c r="G25" s="109"/>
      <c r="H25" s="173"/>
      <c r="L25" s="12"/>
      <c r="P25" s="12"/>
    </row>
    <row r="26" spans="1:26" x14ac:dyDescent="0.3">
      <c r="A26" s="127" t="s">
        <v>121</v>
      </c>
      <c r="B26" s="127"/>
      <c r="C26" s="127"/>
      <c r="D26" s="118"/>
      <c r="E26" s="107"/>
      <c r="F26" s="108"/>
      <c r="G26" s="109"/>
      <c r="H26" s="173"/>
      <c r="L26" s="12"/>
      <c r="P26" s="12"/>
    </row>
    <row r="27" spans="1:26" x14ac:dyDescent="0.3">
      <c r="A27" s="128" t="s">
        <v>131</v>
      </c>
      <c r="B27" s="129"/>
      <c r="C27" s="130"/>
      <c r="D27" s="193"/>
      <c r="E27" s="107"/>
      <c r="F27" s="108"/>
      <c r="G27" s="109"/>
      <c r="H27" s="173"/>
      <c r="L27" s="12"/>
      <c r="P27" s="12"/>
    </row>
    <row r="28" spans="1:26" x14ac:dyDescent="0.3">
      <c r="A28" s="131" t="s">
        <v>130</v>
      </c>
      <c r="B28" s="132"/>
      <c r="C28" s="132"/>
      <c r="D28" s="194"/>
      <c r="E28" s="107"/>
      <c r="F28" s="108"/>
      <c r="G28" s="109"/>
      <c r="H28" s="173"/>
      <c r="L28" s="12"/>
      <c r="P28" s="12"/>
    </row>
    <row r="29" spans="1:26" x14ac:dyDescent="0.3">
      <c r="A29" s="105" t="s">
        <v>117</v>
      </c>
      <c r="B29" s="105"/>
      <c r="C29" s="105"/>
      <c r="D29" s="106"/>
      <c r="E29" s="107"/>
      <c r="F29" s="108"/>
      <c r="G29" s="109"/>
      <c r="H29" s="173"/>
      <c r="L29" s="12"/>
      <c r="P29" s="12"/>
    </row>
    <row r="30" spans="1:26" x14ac:dyDescent="0.3">
      <c r="A30" s="105" t="s">
        <v>32</v>
      </c>
      <c r="B30" s="105"/>
      <c r="C30" s="105"/>
      <c r="D30" s="106"/>
      <c r="E30" s="107"/>
      <c r="F30" s="108"/>
      <c r="G30" s="109"/>
      <c r="H30" s="173"/>
      <c r="L30" s="12"/>
      <c r="P30" s="12"/>
    </row>
    <row r="31" spans="1:26" x14ac:dyDescent="0.3">
      <c r="A31" s="105" t="s">
        <v>5</v>
      </c>
      <c r="B31" s="105"/>
      <c r="C31" s="105"/>
      <c r="D31" s="105"/>
      <c r="E31" s="105"/>
      <c r="F31" s="105"/>
      <c r="G31" s="105"/>
      <c r="H31" s="173"/>
      <c r="L31" s="12"/>
      <c r="P31" s="12"/>
    </row>
    <row r="32" spans="1:26" x14ac:dyDescent="0.3">
      <c r="A32" s="105" t="s">
        <v>143</v>
      </c>
      <c r="B32" s="105"/>
      <c r="C32" s="105"/>
      <c r="D32" s="105"/>
      <c r="E32" s="105"/>
      <c r="F32" s="105"/>
      <c r="G32" s="105"/>
      <c r="H32" s="216"/>
    </row>
  </sheetData>
  <mergeCells count="3">
    <mergeCell ref="F5:G5"/>
    <mergeCell ref="O7:O20"/>
    <mergeCell ref="S7:S20"/>
  </mergeCells>
  <pageMargins left="0.7" right="0.7" top="0.75" bottom="0.75" header="0.3" footer="0.3"/>
  <pageSetup paperSize="8" scale="80" orientation="landscape" verticalDpi="0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9"/>
  <sheetViews>
    <sheetView topLeftCell="A2" zoomScaleNormal="100" workbookViewId="0">
      <pane xSplit="1" topLeftCell="B1" activePane="topRight" state="frozen"/>
      <selection pane="topRight" activeCell="A4" sqref="A4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5546875" style="174" bestFit="1" customWidth="1"/>
    <col min="9" max="10" width="10.5546875" style="172" customWidth="1"/>
    <col min="11" max="11" width="10.5546875" style="124" customWidth="1"/>
    <col min="12" max="12" width="10.5546875" style="9" customWidth="1"/>
    <col min="13" max="15" width="10.5546875" style="134" customWidth="1"/>
    <col min="16" max="16" width="10.5546875" style="9" customWidth="1"/>
    <col min="17" max="19" width="10.5546875" style="134" customWidth="1"/>
    <col min="20" max="20" width="10.5546875" style="224" customWidth="1"/>
    <col min="21" max="21" width="10.5546875" style="12" customWidth="1"/>
    <col min="22" max="25" width="10.5546875" style="9" customWidth="1"/>
    <col min="26" max="26" width="10.5546875" style="9" bestFit="1" customWidth="1"/>
    <col min="27" max="16384" width="9.109375" style="1"/>
  </cols>
  <sheetData>
    <row r="1" spans="1:26" s="21" customFormat="1" ht="50.25" customHeight="1" thickBot="1" x14ac:dyDescent="0.4">
      <c r="A1" s="24" t="s">
        <v>151</v>
      </c>
      <c r="B1" s="24"/>
      <c r="C1" s="24"/>
      <c r="D1" s="39"/>
      <c r="E1" s="74"/>
      <c r="F1" s="22"/>
      <c r="G1" s="135"/>
      <c r="H1" s="152"/>
      <c r="I1" s="152"/>
      <c r="J1" s="152"/>
      <c r="K1" s="146"/>
      <c r="L1" s="147"/>
      <c r="M1" s="147"/>
      <c r="N1" s="147"/>
      <c r="O1" s="147"/>
      <c r="P1" s="217"/>
      <c r="Q1" s="217"/>
      <c r="R1" s="147"/>
      <c r="S1" s="147"/>
      <c r="T1" s="220"/>
      <c r="U1" s="28"/>
      <c r="V1" s="26"/>
      <c r="W1" s="27"/>
      <c r="X1" s="27"/>
      <c r="Y1" s="28"/>
      <c r="Z1" s="29"/>
    </row>
    <row r="2" spans="1:26" s="184" customFormat="1" x14ac:dyDescent="0.3">
      <c r="A2" s="183"/>
      <c r="D2" s="185"/>
      <c r="E2" s="186"/>
      <c r="F2" s="187"/>
      <c r="G2" s="188"/>
      <c r="H2" s="187"/>
      <c r="I2" s="189"/>
      <c r="J2" s="189"/>
      <c r="K2" s="190"/>
      <c r="L2" s="191"/>
      <c r="M2" s="190"/>
      <c r="N2" s="190"/>
      <c r="O2" s="190"/>
      <c r="P2" s="191"/>
      <c r="Q2" s="190"/>
      <c r="R2" s="190"/>
      <c r="S2" s="190"/>
      <c r="T2" s="221"/>
      <c r="U2" s="187"/>
      <c r="V2" s="187"/>
      <c r="W2" s="192"/>
      <c r="X2" s="192"/>
      <c r="Y2" s="187"/>
      <c r="Z2" s="187"/>
    </row>
    <row r="3" spans="1:26" s="3" customFormat="1" x14ac:dyDescent="0.3">
      <c r="D3" s="41"/>
      <c r="E3" s="76"/>
      <c r="F3" s="6"/>
      <c r="G3" s="136"/>
      <c r="H3" s="153" t="s">
        <v>6</v>
      </c>
      <c r="I3" s="154" t="s">
        <v>7</v>
      </c>
      <c r="J3" s="155" t="s">
        <v>132</v>
      </c>
      <c r="K3" s="175" t="s">
        <v>133</v>
      </c>
      <c r="L3" s="153" t="s">
        <v>6</v>
      </c>
      <c r="M3" s="154" t="s">
        <v>7</v>
      </c>
      <c r="N3" s="155" t="s">
        <v>132</v>
      </c>
      <c r="O3" s="175" t="s">
        <v>133</v>
      </c>
      <c r="P3" s="153" t="s">
        <v>6</v>
      </c>
      <c r="Q3" s="154" t="s">
        <v>7</v>
      </c>
      <c r="R3" s="155" t="s">
        <v>132</v>
      </c>
      <c r="S3" s="175" t="s">
        <v>133</v>
      </c>
      <c r="T3" s="153" t="s">
        <v>6</v>
      </c>
      <c r="U3" s="142"/>
      <c r="V3" s="6"/>
      <c r="W3" s="6"/>
      <c r="X3" s="6"/>
      <c r="Y3" s="6"/>
      <c r="Z3" s="6"/>
    </row>
    <row r="4" spans="1:26" s="3" customFormat="1" x14ac:dyDescent="0.3">
      <c r="A4" s="3" t="s">
        <v>166</v>
      </c>
      <c r="D4" s="41"/>
      <c r="E4" s="76"/>
      <c r="F4" s="6"/>
      <c r="G4" s="136"/>
      <c r="H4" s="156">
        <v>44089</v>
      </c>
      <c r="I4" s="157">
        <v>44137</v>
      </c>
      <c r="J4" s="158">
        <v>44152</v>
      </c>
      <c r="K4" s="176">
        <v>44166</v>
      </c>
      <c r="L4" s="156">
        <v>44222</v>
      </c>
      <c r="M4" s="157">
        <v>44257</v>
      </c>
      <c r="N4" s="158">
        <v>44271</v>
      </c>
      <c r="O4" s="176">
        <v>44285</v>
      </c>
      <c r="P4" s="156">
        <v>44313</v>
      </c>
      <c r="Q4" s="157">
        <v>44334</v>
      </c>
      <c r="R4" s="158">
        <v>44355</v>
      </c>
      <c r="S4" s="176">
        <v>44369</v>
      </c>
      <c r="T4" s="156">
        <v>44383</v>
      </c>
      <c r="U4" s="143"/>
      <c r="V4" s="7"/>
      <c r="W4" s="7"/>
      <c r="X4" s="7"/>
      <c r="Y4" s="7"/>
      <c r="Z4" s="7"/>
    </row>
    <row r="5" spans="1:26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6" t="s">
        <v>39</v>
      </c>
      <c r="G5" s="317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222" t="s">
        <v>155</v>
      </c>
      <c r="U5" s="140"/>
      <c r="V5" s="126"/>
      <c r="W5" s="126"/>
      <c r="X5" s="126"/>
      <c r="Y5" s="126"/>
      <c r="Z5" s="126"/>
    </row>
    <row r="6" spans="1:26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9"/>
      <c r="I6" s="160"/>
      <c r="J6" s="161"/>
      <c r="K6" s="177"/>
      <c r="L6" s="159"/>
      <c r="M6" s="161"/>
      <c r="N6" s="160"/>
      <c r="O6" s="177"/>
      <c r="P6" s="159"/>
      <c r="Q6" s="161"/>
      <c r="R6" s="160"/>
      <c r="S6" s="178"/>
      <c r="T6" s="168"/>
      <c r="U6" s="144"/>
      <c r="V6" s="50"/>
      <c r="W6" s="50"/>
      <c r="X6" s="50"/>
      <c r="Y6" s="50"/>
      <c r="Z6" s="51"/>
    </row>
    <row r="7" spans="1:26" s="225" customFormat="1" ht="28.8" x14ac:dyDescent="0.3">
      <c r="A7" s="225" t="s">
        <v>14</v>
      </c>
      <c r="B7" s="225" t="s">
        <v>112</v>
      </c>
      <c r="C7" s="226" t="s">
        <v>6</v>
      </c>
      <c r="D7" s="227" t="s">
        <v>118</v>
      </c>
      <c r="E7" s="228" t="s">
        <v>26</v>
      </c>
      <c r="F7" s="226" t="s">
        <v>40</v>
      </c>
      <c r="G7" s="229" t="s">
        <v>156</v>
      </c>
      <c r="H7" s="230" t="s">
        <v>34</v>
      </c>
      <c r="I7" s="231" t="s">
        <v>34</v>
      </c>
      <c r="J7" s="231" t="s">
        <v>34</v>
      </c>
      <c r="K7" s="231" t="s">
        <v>34</v>
      </c>
      <c r="L7" s="230" t="s">
        <v>34</v>
      </c>
      <c r="M7" s="231" t="s">
        <v>34</v>
      </c>
      <c r="N7" s="232" t="s">
        <v>153</v>
      </c>
      <c r="O7" s="233" t="s">
        <v>153</v>
      </c>
      <c r="P7" s="230" t="s">
        <v>34</v>
      </c>
      <c r="Q7" s="232" t="s">
        <v>153</v>
      </c>
      <c r="R7" s="231" t="s">
        <v>34</v>
      </c>
      <c r="S7" s="231" t="s">
        <v>34</v>
      </c>
      <c r="T7" s="234" t="s">
        <v>153</v>
      </c>
      <c r="U7" s="235"/>
      <c r="V7" s="236"/>
      <c r="W7" s="236"/>
      <c r="X7" s="236"/>
      <c r="Y7" s="226"/>
      <c r="Z7" s="226"/>
    </row>
    <row r="8" spans="1:26" ht="28.8" x14ac:dyDescent="0.3">
      <c r="A8" s="38" t="s">
        <v>138</v>
      </c>
      <c r="B8" s="37" t="s">
        <v>1</v>
      </c>
      <c r="C8" s="35" t="s">
        <v>49</v>
      </c>
      <c r="D8" s="42" t="s">
        <v>139</v>
      </c>
      <c r="E8" s="73" t="s">
        <v>26</v>
      </c>
      <c r="F8" s="8" t="s">
        <v>40</v>
      </c>
      <c r="G8" s="137"/>
      <c r="H8" s="162" t="s">
        <v>34</v>
      </c>
      <c r="I8" s="166">
        <v>0</v>
      </c>
      <c r="J8" s="164" t="s">
        <v>34</v>
      </c>
      <c r="K8" s="178" t="s">
        <v>34</v>
      </c>
      <c r="L8" s="162" t="s">
        <v>34</v>
      </c>
      <c r="M8" s="166">
        <v>0</v>
      </c>
      <c r="N8" s="167" t="s">
        <v>35</v>
      </c>
      <c r="O8" s="179" t="s">
        <v>35</v>
      </c>
      <c r="P8" s="162" t="s">
        <v>34</v>
      </c>
      <c r="Q8" s="166">
        <v>0</v>
      </c>
      <c r="R8" s="164" t="s">
        <v>34</v>
      </c>
      <c r="S8" s="178" t="s">
        <v>34</v>
      </c>
      <c r="T8" s="162" t="s">
        <v>34</v>
      </c>
      <c r="U8" s="145"/>
      <c r="V8" s="50"/>
      <c r="W8" s="50"/>
      <c r="X8" s="50"/>
      <c r="Y8" s="51"/>
      <c r="Z8" s="51"/>
    </row>
    <row r="9" spans="1:26" s="225" customFormat="1" ht="28.8" x14ac:dyDescent="0.3">
      <c r="A9" s="225" t="s">
        <v>15</v>
      </c>
      <c r="B9" s="225" t="s">
        <v>112</v>
      </c>
      <c r="C9" s="226" t="s">
        <v>6</v>
      </c>
      <c r="D9" s="227" t="s">
        <v>79</v>
      </c>
      <c r="E9" s="228"/>
      <c r="F9" s="226" t="s">
        <v>40</v>
      </c>
      <c r="G9" s="229" t="s">
        <v>157</v>
      </c>
      <c r="H9" s="230" t="s">
        <v>34</v>
      </c>
      <c r="I9" s="232">
        <v>0</v>
      </c>
      <c r="J9" s="231" t="s">
        <v>34</v>
      </c>
      <c r="K9" s="231" t="s">
        <v>34</v>
      </c>
      <c r="L9" s="234" t="s">
        <v>153</v>
      </c>
      <c r="M9" s="232">
        <v>0</v>
      </c>
      <c r="N9" s="232" t="s">
        <v>153</v>
      </c>
      <c r="O9" s="233" t="s">
        <v>153</v>
      </c>
      <c r="P9" s="234" t="s">
        <v>153</v>
      </c>
      <c r="Q9" s="232">
        <v>0</v>
      </c>
      <c r="R9" s="232" t="s">
        <v>153</v>
      </c>
      <c r="S9" s="237" t="s">
        <v>154</v>
      </c>
      <c r="T9" s="230" t="s">
        <v>34</v>
      </c>
      <c r="U9" s="235"/>
      <c r="V9" s="236"/>
      <c r="W9" s="226"/>
      <c r="X9" s="236"/>
      <c r="Y9" s="236"/>
      <c r="Z9" s="226"/>
    </row>
    <row r="10" spans="1:26" ht="28.8" x14ac:dyDescent="0.3">
      <c r="A10" s="38" t="s">
        <v>123</v>
      </c>
      <c r="B10" s="37" t="s">
        <v>1</v>
      </c>
      <c r="C10" s="35" t="s">
        <v>49</v>
      </c>
      <c r="D10" s="42" t="s">
        <v>124</v>
      </c>
      <c r="E10" s="73" t="s">
        <v>26</v>
      </c>
      <c r="F10" s="8" t="s">
        <v>40</v>
      </c>
      <c r="G10" s="137"/>
      <c r="H10" s="162" t="s">
        <v>34</v>
      </c>
      <c r="I10" s="163" t="s">
        <v>34</v>
      </c>
      <c r="J10" s="167" t="s">
        <v>35</v>
      </c>
      <c r="K10" s="179" t="s">
        <v>35</v>
      </c>
      <c r="L10" s="162" t="s">
        <v>34</v>
      </c>
      <c r="M10" s="166" t="s">
        <v>35</v>
      </c>
      <c r="N10" s="167" t="s">
        <v>35</v>
      </c>
      <c r="O10" s="178" t="s">
        <v>34</v>
      </c>
      <c r="P10" s="165" t="s">
        <v>35</v>
      </c>
      <c r="Q10" s="163" t="s">
        <v>34</v>
      </c>
      <c r="R10" s="167" t="s">
        <v>35</v>
      </c>
      <c r="S10" s="178" t="s">
        <v>34</v>
      </c>
      <c r="T10" s="165" t="s">
        <v>35</v>
      </c>
      <c r="U10" s="145"/>
      <c r="V10" s="50"/>
      <c r="W10" s="51"/>
      <c r="X10" s="50"/>
      <c r="Y10" s="50"/>
      <c r="Z10" s="51"/>
    </row>
    <row r="11" spans="1:26" s="225" customFormat="1" ht="28.8" x14ac:dyDescent="0.3">
      <c r="A11" s="225" t="s">
        <v>17</v>
      </c>
      <c r="B11" s="225" t="s">
        <v>25</v>
      </c>
      <c r="C11" s="226" t="s">
        <v>6</v>
      </c>
      <c r="D11" s="227" t="s">
        <v>158</v>
      </c>
      <c r="E11" s="228" t="s">
        <v>7</v>
      </c>
      <c r="F11" s="226" t="s">
        <v>40</v>
      </c>
      <c r="G11" s="229" t="s">
        <v>157</v>
      </c>
      <c r="H11" s="238" t="s">
        <v>35</v>
      </c>
      <c r="I11" s="232" t="s">
        <v>35</v>
      </c>
      <c r="J11" s="232" t="s">
        <v>35</v>
      </c>
      <c r="K11" s="233" t="s">
        <v>35</v>
      </c>
      <c r="L11" s="234" t="s">
        <v>35</v>
      </c>
      <c r="M11" s="232" t="s">
        <v>35</v>
      </c>
      <c r="N11" s="232" t="s">
        <v>35</v>
      </c>
      <c r="O11" s="233" t="s">
        <v>153</v>
      </c>
      <c r="P11" s="234" t="s">
        <v>153</v>
      </c>
      <c r="Q11" s="232" t="s">
        <v>35</v>
      </c>
      <c r="R11" s="232" t="s">
        <v>35</v>
      </c>
      <c r="S11" s="233" t="s">
        <v>153</v>
      </c>
      <c r="T11" s="230" t="s">
        <v>34</v>
      </c>
      <c r="U11" s="239"/>
      <c r="V11" s="236"/>
      <c r="W11" s="236"/>
      <c r="X11" s="236"/>
      <c r="Y11" s="226"/>
      <c r="Z11" s="226"/>
    </row>
    <row r="12" spans="1:26" ht="28.65" customHeight="1" x14ac:dyDescent="0.3">
      <c r="A12" s="38" t="s">
        <v>140</v>
      </c>
      <c r="B12" s="37" t="s">
        <v>3</v>
      </c>
      <c r="C12" s="35" t="s">
        <v>49</v>
      </c>
      <c r="D12" s="42" t="s">
        <v>142</v>
      </c>
      <c r="E12" s="73"/>
      <c r="F12" s="8" t="s">
        <v>40</v>
      </c>
      <c r="G12" s="137"/>
      <c r="H12" s="162" t="s">
        <v>34</v>
      </c>
      <c r="I12" s="166">
        <v>0</v>
      </c>
      <c r="J12" s="164" t="s">
        <v>34</v>
      </c>
      <c r="K12" s="178" t="s">
        <v>34</v>
      </c>
      <c r="L12" s="162" t="s">
        <v>34</v>
      </c>
      <c r="M12" s="166">
        <v>0</v>
      </c>
      <c r="N12" s="164" t="s">
        <v>34</v>
      </c>
      <c r="O12" s="178" t="s">
        <v>34</v>
      </c>
      <c r="P12" s="162" t="s">
        <v>34</v>
      </c>
      <c r="Q12" s="166">
        <v>0</v>
      </c>
      <c r="R12" s="164" t="s">
        <v>34</v>
      </c>
      <c r="S12" s="178" t="s">
        <v>34</v>
      </c>
      <c r="T12" s="162" t="s">
        <v>34</v>
      </c>
      <c r="U12" s="144"/>
      <c r="V12" s="50"/>
      <c r="W12" s="50"/>
      <c r="X12" s="50"/>
      <c r="Y12" s="51"/>
      <c r="Z12" s="51"/>
    </row>
    <row r="13" spans="1:26" ht="28.8" x14ac:dyDescent="0.3">
      <c r="A13" s="38" t="s">
        <v>125</v>
      </c>
      <c r="B13" s="37" t="s">
        <v>1</v>
      </c>
      <c r="C13" s="35" t="s">
        <v>49</v>
      </c>
      <c r="D13" s="42" t="s">
        <v>124</v>
      </c>
      <c r="E13" s="73" t="s">
        <v>26</v>
      </c>
      <c r="F13" s="8" t="s">
        <v>40</v>
      </c>
      <c r="G13" s="137"/>
      <c r="H13" s="162" t="s">
        <v>34</v>
      </c>
      <c r="I13" s="166" t="s">
        <v>153</v>
      </c>
      <c r="J13" s="164" t="s">
        <v>34</v>
      </c>
      <c r="K13" s="178" t="s">
        <v>34</v>
      </c>
      <c r="L13" s="162" t="s">
        <v>34</v>
      </c>
      <c r="M13" s="163" t="s">
        <v>34</v>
      </c>
      <c r="N13" s="164" t="s">
        <v>34</v>
      </c>
      <c r="O13" s="178" t="s">
        <v>34</v>
      </c>
      <c r="P13" s="162" t="s">
        <v>34</v>
      </c>
      <c r="Q13" s="163" t="s">
        <v>34</v>
      </c>
      <c r="R13" s="164" t="s">
        <v>34</v>
      </c>
      <c r="S13" s="179" t="s">
        <v>35</v>
      </c>
      <c r="T13" s="165" t="s">
        <v>35</v>
      </c>
      <c r="U13" s="144"/>
      <c r="V13" s="50"/>
      <c r="W13" s="50"/>
      <c r="X13" s="50"/>
      <c r="Y13" s="51"/>
      <c r="Z13" s="51"/>
    </row>
    <row r="14" spans="1:26" ht="30.75" customHeight="1" x14ac:dyDescent="0.3">
      <c r="A14" s="38" t="s">
        <v>9</v>
      </c>
      <c r="B14" s="37" t="s">
        <v>0</v>
      </c>
      <c r="C14" s="35" t="s">
        <v>6</v>
      </c>
      <c r="D14" s="42" t="s">
        <v>50</v>
      </c>
      <c r="E14" s="73" t="s">
        <v>26</v>
      </c>
      <c r="F14" s="8" t="s">
        <v>40</v>
      </c>
      <c r="G14" s="137"/>
      <c r="H14" s="162" t="s">
        <v>34</v>
      </c>
      <c r="I14" s="163" t="s">
        <v>34</v>
      </c>
      <c r="J14" s="164" t="s">
        <v>34</v>
      </c>
      <c r="K14" s="178" t="s">
        <v>34</v>
      </c>
      <c r="L14" s="162" t="s">
        <v>34</v>
      </c>
      <c r="M14" s="163" t="s">
        <v>34</v>
      </c>
      <c r="N14" s="164" t="s">
        <v>34</v>
      </c>
      <c r="O14" s="178" t="s">
        <v>34</v>
      </c>
      <c r="P14" s="162" t="s">
        <v>34</v>
      </c>
      <c r="Q14" s="163" t="s">
        <v>34</v>
      </c>
      <c r="R14" s="164" t="s">
        <v>34</v>
      </c>
      <c r="S14" s="178" t="s">
        <v>34</v>
      </c>
      <c r="T14" s="162" t="s">
        <v>34</v>
      </c>
      <c r="U14" s="144"/>
      <c r="V14" s="50"/>
      <c r="W14" s="50"/>
      <c r="X14" s="50"/>
      <c r="Y14" s="50"/>
      <c r="Z14" s="50"/>
    </row>
    <row r="15" spans="1:26" s="225" customFormat="1" ht="31.8" x14ac:dyDescent="0.3">
      <c r="A15" s="225" t="s">
        <v>21</v>
      </c>
      <c r="B15" s="227" t="s">
        <v>69</v>
      </c>
      <c r="C15" s="226" t="s">
        <v>6</v>
      </c>
      <c r="D15" s="227" t="s">
        <v>147</v>
      </c>
      <c r="E15" s="228" t="s">
        <v>26</v>
      </c>
      <c r="F15" s="226" t="s">
        <v>46</v>
      </c>
      <c r="G15" s="229" t="s">
        <v>159</v>
      </c>
      <c r="H15" s="230" t="s">
        <v>34</v>
      </c>
      <c r="I15" s="231" t="s">
        <v>34</v>
      </c>
      <c r="J15" s="231" t="s">
        <v>34</v>
      </c>
      <c r="K15" s="231" t="s">
        <v>34</v>
      </c>
      <c r="L15" s="230" t="s">
        <v>34</v>
      </c>
      <c r="M15" s="231" t="s">
        <v>34</v>
      </c>
      <c r="N15" s="231" t="s">
        <v>34</v>
      </c>
      <c r="O15" s="233" t="s">
        <v>35</v>
      </c>
      <c r="P15" s="230" t="s">
        <v>34</v>
      </c>
      <c r="Q15" s="231" t="s">
        <v>34</v>
      </c>
      <c r="R15" s="231" t="s">
        <v>34</v>
      </c>
      <c r="S15" s="231" t="s">
        <v>34</v>
      </c>
      <c r="T15" s="234" t="s">
        <v>35</v>
      </c>
      <c r="U15" s="239"/>
      <c r="V15" s="236"/>
      <c r="W15" s="236"/>
      <c r="X15" s="236"/>
      <c r="Y15" s="236"/>
      <c r="Z15" s="236"/>
    </row>
    <row r="16" spans="1:26" ht="28.8" x14ac:dyDescent="0.3">
      <c r="A16" s="38" t="s">
        <v>22</v>
      </c>
      <c r="B16" s="42" t="s">
        <v>152</v>
      </c>
      <c r="C16" s="35" t="s">
        <v>6</v>
      </c>
      <c r="D16" s="42" t="s">
        <v>148</v>
      </c>
      <c r="E16" s="73" t="s">
        <v>26</v>
      </c>
      <c r="F16" s="8" t="s">
        <v>40</v>
      </c>
      <c r="G16" s="137"/>
      <c r="H16" s="162" t="s">
        <v>34</v>
      </c>
      <c r="I16" s="163" t="s">
        <v>34</v>
      </c>
      <c r="J16" s="164" t="s">
        <v>34</v>
      </c>
      <c r="K16" s="178" t="s">
        <v>34</v>
      </c>
      <c r="L16" s="162" t="s">
        <v>34</v>
      </c>
      <c r="M16" s="219">
        <v>0</v>
      </c>
      <c r="N16" s="164" t="s">
        <v>34</v>
      </c>
      <c r="O16" s="178" t="s">
        <v>34</v>
      </c>
      <c r="P16" s="162" t="s">
        <v>34</v>
      </c>
      <c r="Q16" s="219">
        <v>0</v>
      </c>
      <c r="R16" s="164" t="s">
        <v>34</v>
      </c>
      <c r="S16" s="178" t="s">
        <v>34</v>
      </c>
      <c r="T16" s="162" t="s">
        <v>34</v>
      </c>
      <c r="U16" s="145"/>
      <c r="V16" s="51"/>
      <c r="W16" s="51"/>
      <c r="X16" s="51"/>
      <c r="Y16" s="51"/>
      <c r="Z16" s="50"/>
    </row>
    <row r="17" spans="1:26" ht="31.8" x14ac:dyDescent="0.3">
      <c r="A17" s="38" t="s">
        <v>23</v>
      </c>
      <c r="B17" s="37" t="s">
        <v>112</v>
      </c>
      <c r="C17" s="35" t="s">
        <v>6</v>
      </c>
      <c r="D17" s="42" t="s">
        <v>118</v>
      </c>
      <c r="E17" s="73"/>
      <c r="F17" s="8" t="s">
        <v>46</v>
      </c>
      <c r="G17" s="137" t="s">
        <v>68</v>
      </c>
      <c r="H17" s="162" t="s">
        <v>34</v>
      </c>
      <c r="I17" s="219">
        <v>0</v>
      </c>
      <c r="J17" s="164" t="s">
        <v>34</v>
      </c>
      <c r="K17" s="178" t="s">
        <v>34</v>
      </c>
      <c r="L17" s="165" t="s">
        <v>35</v>
      </c>
      <c r="M17" s="219">
        <v>0</v>
      </c>
      <c r="N17" s="164" t="s">
        <v>34</v>
      </c>
      <c r="O17" s="179" t="s">
        <v>153</v>
      </c>
      <c r="P17" s="162" t="s">
        <v>34</v>
      </c>
      <c r="Q17" s="219">
        <v>0</v>
      </c>
      <c r="R17" s="164" t="s">
        <v>34</v>
      </c>
      <c r="S17" s="179" t="s">
        <v>153</v>
      </c>
      <c r="T17" s="162" t="s">
        <v>34</v>
      </c>
      <c r="U17" s="144"/>
      <c r="V17" s="50"/>
      <c r="W17" s="51"/>
      <c r="X17" s="50"/>
      <c r="Y17" s="50"/>
      <c r="Z17" s="50"/>
    </row>
    <row r="18" spans="1:26" x14ac:dyDescent="0.3">
      <c r="H18" s="168"/>
      <c r="I18" s="169"/>
      <c r="J18" s="169"/>
      <c r="K18" s="148"/>
      <c r="L18" s="149"/>
      <c r="M18" s="150"/>
      <c r="N18" s="150"/>
      <c r="O18" s="150"/>
      <c r="P18" s="149"/>
      <c r="Q18" s="150"/>
      <c r="R18" s="150"/>
      <c r="S18" s="151"/>
      <c r="T18" s="223"/>
    </row>
    <row r="19" spans="1:26" x14ac:dyDescent="0.3">
      <c r="A19" s="13"/>
      <c r="B19" s="13"/>
      <c r="C19" s="13"/>
      <c r="D19" s="44"/>
      <c r="E19" s="79"/>
      <c r="F19" s="14"/>
      <c r="G19" s="139"/>
      <c r="H19" s="170"/>
      <c r="I19" s="169"/>
      <c r="J19" s="169"/>
      <c r="K19" s="141"/>
      <c r="L19" s="51"/>
      <c r="M19" s="133"/>
      <c r="N19" s="133"/>
      <c r="O19" s="133"/>
      <c r="P19" s="51"/>
      <c r="Q19" s="133"/>
      <c r="R19" s="133"/>
    </row>
    <row r="20" spans="1:26" x14ac:dyDescent="0.3">
      <c r="A20" s="18" t="s">
        <v>41</v>
      </c>
      <c r="B20" s="18"/>
      <c r="C20" s="18"/>
      <c r="D20" s="45"/>
      <c r="E20" s="80"/>
      <c r="F20" s="19"/>
      <c r="G20" s="59"/>
      <c r="H20" s="171"/>
      <c r="L20" s="12"/>
      <c r="P20" s="12"/>
    </row>
    <row r="21" spans="1:26" x14ac:dyDescent="0.3">
      <c r="A21" s="105" t="s">
        <v>31</v>
      </c>
      <c r="B21" s="105"/>
      <c r="C21" s="105"/>
      <c r="D21" s="106"/>
      <c r="E21" s="107"/>
      <c r="F21" s="108"/>
      <c r="G21" s="109"/>
      <c r="H21" s="173"/>
      <c r="L21" s="12"/>
      <c r="P21" s="12"/>
    </row>
    <row r="22" spans="1:26" x14ac:dyDescent="0.3">
      <c r="A22" s="105" t="s">
        <v>33</v>
      </c>
      <c r="B22" s="105"/>
      <c r="C22" s="105"/>
      <c r="D22" s="106"/>
      <c r="E22" s="107"/>
      <c r="F22" s="108"/>
      <c r="G22" s="109"/>
      <c r="H22" s="173"/>
      <c r="L22" s="12"/>
      <c r="P22" s="12"/>
    </row>
    <row r="23" spans="1:26" x14ac:dyDescent="0.3">
      <c r="A23" s="127" t="s">
        <v>121</v>
      </c>
      <c r="B23" s="127"/>
      <c r="C23" s="127"/>
      <c r="D23" s="118"/>
      <c r="E23" s="107"/>
      <c r="F23" s="108"/>
      <c r="G23" s="109"/>
      <c r="H23" s="173"/>
      <c r="L23" s="12"/>
      <c r="P23" s="12"/>
    </row>
    <row r="24" spans="1:26" x14ac:dyDescent="0.3">
      <c r="A24" s="128" t="s">
        <v>131</v>
      </c>
      <c r="B24" s="129"/>
      <c r="C24" s="130"/>
      <c r="D24" s="193"/>
      <c r="E24" s="107"/>
      <c r="F24" s="108"/>
      <c r="G24" s="109"/>
      <c r="H24" s="173"/>
      <c r="L24" s="12"/>
      <c r="P24" s="12"/>
    </row>
    <row r="25" spans="1:26" x14ac:dyDescent="0.3">
      <c r="A25" s="131" t="s">
        <v>130</v>
      </c>
      <c r="B25" s="132"/>
      <c r="C25" s="132"/>
      <c r="D25" s="194"/>
      <c r="E25" s="107"/>
      <c r="F25" s="108"/>
      <c r="G25" s="109"/>
      <c r="H25" s="173"/>
      <c r="L25" s="12"/>
      <c r="P25" s="12"/>
    </row>
    <row r="26" spans="1:26" x14ac:dyDescent="0.3">
      <c r="A26" s="105" t="s">
        <v>117</v>
      </c>
      <c r="B26" s="105"/>
      <c r="C26" s="105"/>
      <c r="D26" s="106"/>
      <c r="E26" s="107"/>
      <c r="F26" s="108"/>
      <c r="G26" s="109"/>
      <c r="H26" s="173"/>
      <c r="L26" s="12"/>
      <c r="P26" s="12"/>
    </row>
    <row r="27" spans="1:26" x14ac:dyDescent="0.3">
      <c r="A27" s="105" t="s">
        <v>32</v>
      </c>
      <c r="B27" s="105"/>
      <c r="C27" s="105"/>
      <c r="D27" s="106"/>
      <c r="E27" s="107"/>
      <c r="F27" s="108"/>
      <c r="G27" s="109"/>
      <c r="H27" s="173"/>
      <c r="L27" s="12"/>
      <c r="P27" s="12"/>
    </row>
    <row r="28" spans="1:26" x14ac:dyDescent="0.3">
      <c r="A28" s="105" t="s">
        <v>5</v>
      </c>
      <c r="B28" s="105"/>
      <c r="C28" s="105"/>
      <c r="D28" s="105"/>
      <c r="E28" s="105"/>
      <c r="F28" s="105"/>
      <c r="G28" s="105"/>
      <c r="H28" s="173"/>
      <c r="L28" s="12"/>
      <c r="P28" s="12"/>
    </row>
    <row r="29" spans="1:26" x14ac:dyDescent="0.3">
      <c r="A29" s="105" t="s">
        <v>143</v>
      </c>
      <c r="B29" s="105"/>
      <c r="C29" s="105"/>
      <c r="D29" s="105"/>
      <c r="E29" s="105"/>
      <c r="F29" s="105"/>
      <c r="G29" s="105"/>
      <c r="H29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0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 x14ac:dyDescent="0.3"/>
  <cols>
    <col min="1" max="1" width="13.5546875" style="1" customWidth="1"/>
    <col min="2" max="2" width="9.5546875" style="1" customWidth="1"/>
    <col min="3" max="3" width="11.5546875" style="1" customWidth="1"/>
    <col min="4" max="4" width="12.109375" style="43" customWidth="1"/>
    <col min="5" max="5" width="11.88671875" style="78" customWidth="1"/>
    <col min="6" max="6" width="16.44140625" style="9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165</v>
      </c>
      <c r="B1" s="24"/>
      <c r="C1" s="24"/>
      <c r="D1" s="39"/>
      <c r="E1" s="74"/>
      <c r="F1" s="2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/>
      <c r="W1" s="26"/>
      <c r="X1" s="27"/>
      <c r="Y1" s="27"/>
      <c r="Z1" s="28"/>
      <c r="AA1" s="29"/>
    </row>
    <row r="2" spans="1:27" s="184" customFormat="1" x14ac:dyDescent="0.3">
      <c r="A2" s="183"/>
      <c r="D2" s="185"/>
      <c r="E2" s="186"/>
      <c r="F2" s="187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D3" s="41"/>
      <c r="E3" s="76"/>
      <c r="F3" s="6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D4" s="41"/>
      <c r="E4" s="76"/>
      <c r="F4" s="6"/>
      <c r="G4" s="136"/>
      <c r="H4" s="156">
        <v>44448</v>
      </c>
      <c r="I4" s="156">
        <v>44453</v>
      </c>
      <c r="J4" s="157">
        <v>44502</v>
      </c>
      <c r="K4" s="158">
        <v>44523</v>
      </c>
      <c r="L4" s="176">
        <v>44537</v>
      </c>
      <c r="M4" s="156">
        <v>44586</v>
      </c>
      <c r="N4" s="157">
        <v>44621</v>
      </c>
      <c r="O4" s="158">
        <v>44635</v>
      </c>
      <c r="P4" s="176">
        <v>44649</v>
      </c>
      <c r="Q4" s="156">
        <v>44677</v>
      </c>
      <c r="R4" s="157">
        <v>44698</v>
      </c>
      <c r="S4" s="158">
        <v>44726</v>
      </c>
      <c r="T4" s="176">
        <v>44740</v>
      </c>
      <c r="U4" s="156">
        <v>44754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6" t="s">
        <v>39</v>
      </c>
      <c r="G5" s="317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/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35" t="s">
        <v>6</v>
      </c>
      <c r="D6" s="42" t="s">
        <v>52</v>
      </c>
      <c r="E6" s="73" t="s">
        <v>86</v>
      </c>
      <c r="F6" s="8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37" t="s">
        <v>1</v>
      </c>
      <c r="C7" s="35" t="s">
        <v>49</v>
      </c>
      <c r="D7" s="42" t="s">
        <v>139</v>
      </c>
      <c r="E7" s="73" t="s">
        <v>26</v>
      </c>
      <c r="F7" s="8" t="s">
        <v>40</v>
      </c>
      <c r="G7" s="137"/>
      <c r="H7" s="162" t="s">
        <v>34</v>
      </c>
      <c r="I7" s="162" t="s">
        <v>34</v>
      </c>
      <c r="J7" s="163" t="s">
        <v>34</v>
      </c>
      <c r="K7" s="167" t="s">
        <v>35</v>
      </c>
      <c r="L7" s="178" t="s">
        <v>34</v>
      </c>
      <c r="M7" s="162" t="s">
        <v>34</v>
      </c>
      <c r="N7" s="163" t="s">
        <v>34</v>
      </c>
      <c r="O7" s="164" t="s">
        <v>34</v>
      </c>
      <c r="P7" s="179" t="s">
        <v>35</v>
      </c>
      <c r="Q7" s="162" t="s">
        <v>34</v>
      </c>
      <c r="R7" s="166" t="s">
        <v>35</v>
      </c>
      <c r="S7" s="164" t="s">
        <v>34</v>
      </c>
      <c r="T7" s="178" t="s">
        <v>34</v>
      </c>
      <c r="U7" s="162" t="s">
        <v>34</v>
      </c>
      <c r="V7" s="145"/>
      <c r="W7" s="50"/>
      <c r="X7" s="50"/>
      <c r="Y7" s="50"/>
      <c r="Z7" s="51"/>
      <c r="AA7" s="51"/>
    </row>
    <row r="8" spans="1:27" ht="29.4" customHeight="1" x14ac:dyDescent="0.3">
      <c r="A8" s="38" t="s">
        <v>173</v>
      </c>
      <c r="B8" s="37" t="s">
        <v>161</v>
      </c>
      <c r="C8" s="35" t="s">
        <v>174</v>
      </c>
      <c r="D8" s="42" t="s">
        <v>175</v>
      </c>
      <c r="E8" s="73"/>
      <c r="F8" s="8" t="s">
        <v>46</v>
      </c>
      <c r="G8" s="8" t="s">
        <v>176</v>
      </c>
      <c r="H8" s="251"/>
      <c r="I8" s="251"/>
      <c r="J8" s="201"/>
      <c r="K8" s="200"/>
      <c r="L8" s="201"/>
      <c r="M8" s="251"/>
      <c r="N8" s="201"/>
      <c r="O8" s="201"/>
      <c r="P8" s="204"/>
      <c r="Q8" s="162" t="s">
        <v>34</v>
      </c>
      <c r="R8" s="166" t="s">
        <v>35</v>
      </c>
      <c r="S8" s="164" t="s">
        <v>34</v>
      </c>
      <c r="T8" s="179" t="s">
        <v>35</v>
      </c>
      <c r="U8" s="162" t="s">
        <v>34</v>
      </c>
      <c r="V8" s="145"/>
      <c r="W8" s="50"/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35" t="s">
        <v>49</v>
      </c>
      <c r="D9" s="42" t="s">
        <v>124</v>
      </c>
      <c r="E9" s="73" t="s">
        <v>26</v>
      </c>
      <c r="F9" s="8" t="s">
        <v>40</v>
      </c>
      <c r="G9" s="137"/>
      <c r="H9" s="162" t="s">
        <v>34</v>
      </c>
      <c r="I9" s="162" t="s">
        <v>34</v>
      </c>
      <c r="J9" s="163" t="s">
        <v>34</v>
      </c>
      <c r="K9" s="167" t="s">
        <v>35</v>
      </c>
      <c r="L9" s="179" t="s">
        <v>35</v>
      </c>
      <c r="M9" s="162" t="s">
        <v>34</v>
      </c>
      <c r="N9" s="163" t="s">
        <v>34</v>
      </c>
      <c r="O9" s="167" t="s">
        <v>35</v>
      </c>
      <c r="P9" s="179" t="s">
        <v>35</v>
      </c>
      <c r="Q9" s="162" t="s">
        <v>34</v>
      </c>
      <c r="R9" s="163" t="s">
        <v>34</v>
      </c>
      <c r="S9" s="167" t="s">
        <v>35</v>
      </c>
      <c r="T9" s="178" t="s">
        <v>34</v>
      </c>
      <c r="U9" s="162" t="s">
        <v>34</v>
      </c>
      <c r="V9" s="145"/>
      <c r="W9" s="50"/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35" t="s">
        <v>49</v>
      </c>
      <c r="D10" s="42" t="s">
        <v>142</v>
      </c>
      <c r="E10" s="73"/>
      <c r="F10" s="8" t="s">
        <v>40</v>
      </c>
      <c r="G10" s="137"/>
      <c r="H10" s="162" t="s">
        <v>34</v>
      </c>
      <c r="I10" s="162" t="s">
        <v>34</v>
      </c>
      <c r="J10" s="163"/>
      <c r="K10" s="164" t="s">
        <v>34</v>
      </c>
      <c r="L10" s="178" t="s">
        <v>34</v>
      </c>
      <c r="M10" s="162" t="s">
        <v>34</v>
      </c>
      <c r="N10" s="163"/>
      <c r="O10" s="164" t="s">
        <v>34</v>
      </c>
      <c r="P10" s="178" t="s">
        <v>34</v>
      </c>
      <c r="Q10" s="162" t="s">
        <v>34</v>
      </c>
      <c r="R10" s="166"/>
      <c r="S10" s="164" t="s">
        <v>34</v>
      </c>
      <c r="T10" s="178" t="s">
        <v>34</v>
      </c>
      <c r="U10" s="162" t="s">
        <v>34</v>
      </c>
      <c r="V10" s="144"/>
      <c r="W10" s="50"/>
      <c r="X10" s="50"/>
      <c r="Y10" s="50"/>
      <c r="Z10" s="51"/>
      <c r="AA10" s="51"/>
    </row>
    <row r="11" spans="1:27" ht="28.8" x14ac:dyDescent="0.3">
      <c r="A11" s="38" t="s">
        <v>125</v>
      </c>
      <c r="B11" s="37" t="s">
        <v>1</v>
      </c>
      <c r="C11" s="35" t="s">
        <v>49</v>
      </c>
      <c r="D11" s="42" t="s">
        <v>124</v>
      </c>
      <c r="E11" s="73" t="s">
        <v>26</v>
      </c>
      <c r="F11" s="8" t="s">
        <v>40</v>
      </c>
      <c r="G11" s="137"/>
      <c r="H11" s="162" t="s">
        <v>34</v>
      </c>
      <c r="I11" s="162" t="s">
        <v>34</v>
      </c>
      <c r="J11" s="163" t="s">
        <v>34</v>
      </c>
      <c r="K11" s="164" t="s">
        <v>34</v>
      </c>
      <c r="L11" s="178" t="s">
        <v>34</v>
      </c>
      <c r="M11" s="162" t="s">
        <v>34</v>
      </c>
      <c r="N11" s="163" t="s">
        <v>34</v>
      </c>
      <c r="O11" s="167" t="s">
        <v>35</v>
      </c>
      <c r="P11" s="178" t="s">
        <v>34</v>
      </c>
      <c r="Q11" s="162" t="s">
        <v>34</v>
      </c>
      <c r="R11" s="163" t="s">
        <v>34</v>
      </c>
      <c r="S11" s="167" t="s">
        <v>35</v>
      </c>
      <c r="T11" s="178" t="s">
        <v>34</v>
      </c>
      <c r="U11" s="162" t="s">
        <v>34</v>
      </c>
      <c r="V11" s="144"/>
      <c r="W11" s="50"/>
      <c r="X11" s="50"/>
      <c r="Y11" s="50"/>
      <c r="Z11" s="51"/>
      <c r="AA11" s="51"/>
    </row>
    <row r="12" spans="1:27" ht="30.75" customHeight="1" x14ac:dyDescent="0.3">
      <c r="A12" s="38" t="s">
        <v>9</v>
      </c>
      <c r="B12" s="37" t="s">
        <v>0</v>
      </c>
      <c r="C12" s="35" t="s">
        <v>6</v>
      </c>
      <c r="D12" s="42" t="s">
        <v>50</v>
      </c>
      <c r="E12" s="73" t="s">
        <v>26</v>
      </c>
      <c r="F12" s="8" t="s">
        <v>40</v>
      </c>
      <c r="G12" s="137"/>
      <c r="H12" s="162" t="s">
        <v>34</v>
      </c>
      <c r="I12" s="162" t="s">
        <v>34</v>
      </c>
      <c r="J12" s="163" t="s">
        <v>34</v>
      </c>
      <c r="K12" s="164" t="s">
        <v>34</v>
      </c>
      <c r="L12" s="178" t="s">
        <v>34</v>
      </c>
      <c r="M12" s="162" t="s">
        <v>34</v>
      </c>
      <c r="N12" s="163" t="s">
        <v>34</v>
      </c>
      <c r="O12" s="164" t="s">
        <v>34</v>
      </c>
      <c r="P12" s="179" t="s">
        <v>35</v>
      </c>
      <c r="Q12" s="162" t="s">
        <v>34</v>
      </c>
      <c r="R12" s="163" t="s">
        <v>34</v>
      </c>
      <c r="S12" s="164" t="s">
        <v>34</v>
      </c>
      <c r="T12" s="178" t="s">
        <v>34</v>
      </c>
      <c r="U12" s="162" t="s">
        <v>34</v>
      </c>
      <c r="V12" s="144"/>
      <c r="W12" s="50"/>
      <c r="X12" s="50"/>
      <c r="Y12" s="50"/>
      <c r="Z12" s="50"/>
      <c r="AA12" s="50"/>
    </row>
    <row r="13" spans="1:27" ht="28.8" x14ac:dyDescent="0.3">
      <c r="A13" s="38" t="s">
        <v>22</v>
      </c>
      <c r="B13" s="42" t="s">
        <v>164</v>
      </c>
      <c r="C13" s="35" t="s">
        <v>6</v>
      </c>
      <c r="D13" s="42" t="s">
        <v>162</v>
      </c>
      <c r="E13" s="73" t="s">
        <v>26</v>
      </c>
      <c r="F13" s="8" t="s">
        <v>40</v>
      </c>
      <c r="G13" s="137"/>
      <c r="H13" s="162" t="s">
        <v>34</v>
      </c>
      <c r="I13" s="162" t="s">
        <v>34</v>
      </c>
      <c r="J13" s="163" t="s">
        <v>34</v>
      </c>
      <c r="K13" s="164" t="s">
        <v>34</v>
      </c>
      <c r="L13" s="178" t="s">
        <v>34</v>
      </c>
      <c r="M13" s="162" t="s">
        <v>34</v>
      </c>
      <c r="N13" s="163" t="s">
        <v>34</v>
      </c>
      <c r="O13" s="164" t="s">
        <v>34</v>
      </c>
      <c r="P13" s="178" t="s">
        <v>34</v>
      </c>
      <c r="Q13" s="162" t="s">
        <v>34</v>
      </c>
      <c r="R13" s="163" t="s">
        <v>34</v>
      </c>
      <c r="S13" s="164" t="s">
        <v>34</v>
      </c>
      <c r="T13" s="178" t="s">
        <v>34</v>
      </c>
      <c r="U13" s="162" t="s">
        <v>34</v>
      </c>
      <c r="V13" s="145"/>
      <c r="W13" s="51"/>
      <c r="X13" s="51"/>
      <c r="Y13" s="51"/>
      <c r="Z13" s="51"/>
      <c r="AA13" s="50"/>
    </row>
    <row r="14" spans="1:27" ht="28.8" x14ac:dyDescent="0.3">
      <c r="A14" s="38" t="s">
        <v>23</v>
      </c>
      <c r="B14" s="37" t="s">
        <v>112</v>
      </c>
      <c r="C14" s="35" t="s">
        <v>6</v>
      </c>
      <c r="D14" s="42" t="s">
        <v>163</v>
      </c>
      <c r="E14" s="73"/>
      <c r="F14" s="8" t="s">
        <v>46</v>
      </c>
      <c r="G14" s="137"/>
      <c r="H14" s="162" t="s">
        <v>34</v>
      </c>
      <c r="I14" s="249" t="s">
        <v>35</v>
      </c>
      <c r="J14" s="219"/>
      <c r="K14" s="164" t="s">
        <v>34</v>
      </c>
      <c r="L14" s="179" t="s">
        <v>35</v>
      </c>
      <c r="M14" s="162" t="s">
        <v>34</v>
      </c>
      <c r="N14" s="163"/>
      <c r="O14" s="164" t="s">
        <v>34</v>
      </c>
      <c r="P14" s="178" t="s">
        <v>34</v>
      </c>
      <c r="Q14" s="162" t="s">
        <v>34</v>
      </c>
      <c r="R14" s="219"/>
      <c r="S14" s="164" t="s">
        <v>34</v>
      </c>
      <c r="T14" s="178" t="s">
        <v>34</v>
      </c>
      <c r="U14" s="162" t="s">
        <v>34</v>
      </c>
      <c r="V14" s="144"/>
      <c r="W14" s="50"/>
      <c r="X14" s="51"/>
      <c r="Y14" s="50"/>
      <c r="Z14" s="50"/>
      <c r="AA14" s="50"/>
    </row>
    <row r="15" spans="1:27" ht="28.8" x14ac:dyDescent="0.3">
      <c r="A15" s="253" t="s">
        <v>168</v>
      </c>
      <c r="B15" s="253" t="s">
        <v>161</v>
      </c>
      <c r="C15" s="254" t="s">
        <v>6</v>
      </c>
      <c r="D15" s="255" t="s">
        <v>169</v>
      </c>
      <c r="E15" s="256" t="s">
        <v>26</v>
      </c>
      <c r="F15" s="254" t="s">
        <v>40</v>
      </c>
      <c r="G15" s="257" t="s">
        <v>172</v>
      </c>
      <c r="H15" s="250"/>
      <c r="I15" s="251"/>
      <c r="J15" s="204"/>
      <c r="K15" s="201"/>
      <c r="L15" s="201"/>
      <c r="M15" s="162" t="s">
        <v>34</v>
      </c>
      <c r="N15" s="204"/>
      <c r="O15" s="201"/>
      <c r="P15" s="204"/>
      <c r="Q15" s="251"/>
      <c r="R15" s="204"/>
      <c r="S15" s="201"/>
      <c r="T15" s="204"/>
      <c r="U15" s="251"/>
    </row>
    <row r="16" spans="1:27" ht="28.8" x14ac:dyDescent="0.3">
      <c r="A16" s="240" t="s">
        <v>170</v>
      </c>
      <c r="B16" s="242" t="s">
        <v>112</v>
      </c>
      <c r="C16" s="35" t="s">
        <v>6</v>
      </c>
      <c r="D16" s="42" t="s">
        <v>169</v>
      </c>
      <c r="E16" s="73" t="s">
        <v>26</v>
      </c>
      <c r="F16" s="8" t="s">
        <v>40</v>
      </c>
      <c r="G16" s="245"/>
      <c r="H16" s="250"/>
      <c r="I16" s="251"/>
      <c r="J16" s="204"/>
      <c r="K16" s="201"/>
      <c r="L16" s="201"/>
      <c r="M16" s="162" t="s">
        <v>34</v>
      </c>
      <c r="N16" s="219" t="s">
        <v>116</v>
      </c>
      <c r="O16" s="167" t="s">
        <v>116</v>
      </c>
      <c r="P16" s="179" t="s">
        <v>35</v>
      </c>
      <c r="Q16" s="165" t="s">
        <v>35</v>
      </c>
      <c r="R16" s="219" t="s">
        <v>116</v>
      </c>
      <c r="S16" s="167" t="s">
        <v>116</v>
      </c>
      <c r="T16" s="179" t="s">
        <v>116</v>
      </c>
      <c r="U16" s="165" t="s">
        <v>116</v>
      </c>
    </row>
    <row r="17" spans="1:21" ht="28.8" x14ac:dyDescent="0.3">
      <c r="A17" s="258" t="s">
        <v>171</v>
      </c>
      <c r="B17" s="258" t="s">
        <v>112</v>
      </c>
      <c r="C17" s="254" t="s">
        <v>6</v>
      </c>
      <c r="D17" s="255" t="s">
        <v>169</v>
      </c>
      <c r="E17" s="256" t="s">
        <v>26</v>
      </c>
      <c r="F17" s="254" t="s">
        <v>40</v>
      </c>
      <c r="G17" s="259"/>
      <c r="H17" s="250"/>
      <c r="I17" s="251"/>
      <c r="J17" s="204"/>
      <c r="K17" s="201"/>
      <c r="L17" s="201"/>
      <c r="M17" s="162" t="s">
        <v>34</v>
      </c>
      <c r="N17" s="204"/>
      <c r="O17" s="201"/>
      <c r="P17" s="204"/>
      <c r="Q17" s="251"/>
      <c r="R17" s="204"/>
      <c r="S17" s="201"/>
      <c r="T17" s="204"/>
      <c r="U17" s="252"/>
    </row>
    <row r="18" spans="1:21" ht="29.1" customHeight="1" x14ac:dyDescent="0.3">
      <c r="A18" s="240" t="s">
        <v>160</v>
      </c>
      <c r="B18" s="242" t="s">
        <v>112</v>
      </c>
      <c r="C18" s="240"/>
      <c r="D18" s="243"/>
      <c r="E18" s="241"/>
      <c r="F18" s="244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162"/>
    </row>
    <row r="19" spans="1:21" ht="29.1" customHeight="1" x14ac:dyDescent="0.3">
      <c r="A19" s="240" t="s">
        <v>160</v>
      </c>
      <c r="B19" s="242" t="s">
        <v>112</v>
      </c>
      <c r="C19" s="240"/>
      <c r="D19" s="243"/>
      <c r="E19" s="241"/>
      <c r="F19" s="244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162"/>
    </row>
    <row r="20" spans="1:21" x14ac:dyDescent="0.3">
      <c r="C20" s="13"/>
      <c r="D20" s="44"/>
      <c r="E20" s="79"/>
      <c r="F20" s="14"/>
      <c r="G20" s="139"/>
      <c r="H20" s="247"/>
      <c r="I20" s="170"/>
      <c r="J20" s="169"/>
      <c r="K20" s="169"/>
      <c r="L20" s="141"/>
      <c r="M20" s="51"/>
      <c r="N20" s="133"/>
      <c r="O20" s="133"/>
      <c r="P20" s="133"/>
      <c r="Q20" s="51"/>
      <c r="R20" s="133"/>
      <c r="S20" s="133"/>
    </row>
    <row r="21" spans="1:21" x14ac:dyDescent="0.3">
      <c r="A21" s="18" t="s">
        <v>41</v>
      </c>
      <c r="B21" s="18"/>
      <c r="C21" s="18"/>
      <c r="D21" s="45"/>
      <c r="E21" s="80"/>
      <c r="F21" s="19"/>
      <c r="G21" s="59"/>
      <c r="H21" s="59"/>
      <c r="I21" s="171"/>
      <c r="M21" s="12"/>
      <c r="Q21" s="12"/>
    </row>
    <row r="22" spans="1:21" x14ac:dyDescent="0.3">
      <c r="A22" s="105" t="s">
        <v>31</v>
      </c>
      <c r="B22" s="105"/>
      <c r="C22" s="105"/>
      <c r="D22" s="106"/>
      <c r="E22" s="107"/>
      <c r="F22" s="108"/>
      <c r="G22" s="109"/>
      <c r="H22" s="109"/>
      <c r="I22" s="173"/>
      <c r="M22" s="12"/>
      <c r="Q22" s="12"/>
    </row>
    <row r="23" spans="1:21" x14ac:dyDescent="0.3">
      <c r="A23" s="105" t="s">
        <v>33</v>
      </c>
      <c r="B23" s="105"/>
      <c r="C23" s="105"/>
      <c r="D23" s="106"/>
      <c r="E23" s="107"/>
      <c r="F23" s="108"/>
      <c r="G23" s="109"/>
      <c r="H23" s="109"/>
      <c r="I23" s="173"/>
      <c r="M23" s="12"/>
      <c r="Q23" s="12"/>
    </row>
    <row r="24" spans="1:21" x14ac:dyDescent="0.3">
      <c r="A24" s="127" t="s">
        <v>121</v>
      </c>
      <c r="B24" s="127"/>
      <c r="C24" s="127"/>
      <c r="D24" s="118"/>
      <c r="E24" s="107"/>
      <c r="F24" s="108"/>
      <c r="G24" s="109"/>
      <c r="H24" s="109"/>
      <c r="I24" s="173"/>
      <c r="M24" s="12"/>
      <c r="Q24" s="12"/>
    </row>
    <row r="25" spans="1:21" x14ac:dyDescent="0.3">
      <c r="A25" s="128" t="s">
        <v>131</v>
      </c>
      <c r="B25" s="129"/>
      <c r="C25" s="130"/>
      <c r="D25" s="193"/>
      <c r="E25" s="107"/>
      <c r="F25" s="108"/>
      <c r="G25" s="109"/>
      <c r="H25" s="109"/>
      <c r="I25" s="173"/>
      <c r="M25" s="12"/>
      <c r="Q25" s="12"/>
    </row>
    <row r="26" spans="1:21" x14ac:dyDescent="0.3">
      <c r="A26" s="131" t="s">
        <v>130</v>
      </c>
      <c r="B26" s="132"/>
      <c r="C26" s="132"/>
      <c r="D26" s="194"/>
      <c r="E26" s="107"/>
      <c r="F26" s="108"/>
      <c r="G26" s="109"/>
      <c r="H26" s="109"/>
      <c r="I26" s="173"/>
      <c r="M26" s="12"/>
      <c r="Q26" s="12"/>
    </row>
    <row r="27" spans="1:21" x14ac:dyDescent="0.3">
      <c r="A27" s="105" t="s">
        <v>117</v>
      </c>
      <c r="B27" s="105"/>
      <c r="C27" s="105"/>
      <c r="D27" s="106"/>
      <c r="E27" s="107"/>
      <c r="F27" s="108"/>
      <c r="G27" s="109"/>
      <c r="H27" s="109"/>
      <c r="I27" s="173"/>
      <c r="M27" s="12"/>
      <c r="Q27" s="12"/>
    </row>
    <row r="28" spans="1:21" x14ac:dyDescent="0.3">
      <c r="A28" s="105" t="s">
        <v>32</v>
      </c>
      <c r="B28" s="105"/>
      <c r="C28" s="105"/>
      <c r="D28" s="106"/>
      <c r="E28" s="107"/>
      <c r="F28" s="108"/>
      <c r="G28" s="109"/>
      <c r="H28" s="109"/>
      <c r="I28" s="173"/>
      <c r="M28" s="12"/>
      <c r="Q28" s="12"/>
    </row>
    <row r="29" spans="1:21" x14ac:dyDescent="0.3">
      <c r="A29" s="105" t="s">
        <v>5</v>
      </c>
      <c r="B29" s="105"/>
      <c r="C29" s="105"/>
      <c r="D29" s="105"/>
      <c r="E29" s="105"/>
      <c r="F29" s="105"/>
      <c r="G29" s="105"/>
      <c r="H29" s="105"/>
      <c r="I29" s="173"/>
      <c r="M29" s="12"/>
      <c r="Q29" s="12"/>
    </row>
    <row r="30" spans="1:21" x14ac:dyDescent="0.3">
      <c r="A30" s="105" t="s">
        <v>143</v>
      </c>
      <c r="B30" s="105"/>
      <c r="C30" s="105"/>
      <c r="D30" s="105"/>
      <c r="E30" s="105"/>
      <c r="F30" s="105"/>
      <c r="G30" s="105"/>
      <c r="H30" s="105"/>
      <c r="I30" s="216"/>
    </row>
  </sheetData>
  <mergeCells count="1">
    <mergeCell ref="F5:G5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1"/>
  <sheetViews>
    <sheetView topLeftCell="A19" zoomScaleNormal="100" workbookViewId="0">
      <pane xSplit="1" topLeftCell="I1" activePane="topRight" state="frozen"/>
      <selection pane="topRight" activeCell="K32" sqref="K32"/>
    </sheetView>
  </sheetViews>
  <sheetFormatPr defaultColWidth="9.109375" defaultRowHeight="14.4" x14ac:dyDescent="0.3"/>
  <cols>
    <col min="1" max="1" width="19.5546875" style="1" customWidth="1"/>
    <col min="2" max="2" width="9.5546875" style="1" customWidth="1"/>
    <col min="3" max="3" width="11.5546875" style="43" customWidth="1"/>
    <col min="4" max="4" width="12.109375" style="43" customWidth="1"/>
    <col min="5" max="5" width="11.88671875" style="78" customWidth="1"/>
    <col min="6" max="6" width="16.44140625" style="280" customWidth="1"/>
    <col min="7" max="7" width="16.44140625" style="138" customWidth="1"/>
    <col min="8" max="8" width="10.6640625" style="248" customWidth="1"/>
    <col min="9" max="9" width="10.5546875" style="174" bestFit="1" customWidth="1"/>
    <col min="10" max="11" width="10.5546875" style="172" customWidth="1"/>
    <col min="12" max="12" width="10.5546875" style="124" customWidth="1"/>
    <col min="13" max="13" width="10.5546875" style="9" customWidth="1"/>
    <col min="14" max="16" width="10.5546875" style="134" customWidth="1"/>
    <col min="17" max="17" width="10.5546875" style="9" customWidth="1"/>
    <col min="18" max="20" width="10.5546875" style="134" customWidth="1"/>
    <col min="21" max="21" width="10.5546875" style="224" customWidth="1"/>
    <col min="22" max="22" width="10.5546875" style="12" customWidth="1"/>
    <col min="23" max="26" width="10.5546875" style="9" customWidth="1"/>
    <col min="27" max="27" width="10.5546875" style="9" bestFit="1" customWidth="1"/>
    <col min="28" max="16384" width="9.109375" style="1"/>
  </cols>
  <sheetData>
    <row r="1" spans="1:27" s="21" customFormat="1" ht="50.25" customHeight="1" thickBot="1" x14ac:dyDescent="0.4">
      <c r="A1" s="24" t="s">
        <v>204</v>
      </c>
      <c r="B1" s="24"/>
      <c r="C1" s="261"/>
      <c r="D1" s="39"/>
      <c r="E1" s="74"/>
      <c r="F1" s="272"/>
      <c r="G1" s="135"/>
      <c r="H1" s="246"/>
      <c r="I1" s="152"/>
      <c r="J1" s="152"/>
      <c r="K1" s="152"/>
      <c r="L1" s="146"/>
      <c r="M1" s="147"/>
      <c r="N1" s="147"/>
      <c r="O1" s="147"/>
      <c r="P1" s="147"/>
      <c r="Q1" s="217"/>
      <c r="R1" s="217"/>
      <c r="S1" s="147"/>
      <c r="T1" s="147"/>
      <c r="U1" s="220"/>
      <c r="V1" s="28" t="s">
        <v>34</v>
      </c>
      <c r="W1" s="26"/>
      <c r="X1" s="27"/>
      <c r="Y1" s="27"/>
      <c r="Z1" s="28"/>
      <c r="AA1" s="29"/>
    </row>
    <row r="2" spans="1:27" s="184" customFormat="1" x14ac:dyDescent="0.3">
      <c r="A2" s="183"/>
      <c r="C2" s="185"/>
      <c r="D2" s="185"/>
      <c r="E2" s="186"/>
      <c r="F2" s="273"/>
      <c r="G2" s="188"/>
      <c r="H2" s="188"/>
      <c r="I2" s="187"/>
      <c r="J2" s="189"/>
      <c r="K2" s="189"/>
      <c r="L2" s="190"/>
      <c r="M2" s="191"/>
      <c r="N2" s="190"/>
      <c r="O2" s="190"/>
      <c r="P2" s="190"/>
      <c r="Q2" s="191"/>
      <c r="R2" s="190"/>
      <c r="S2" s="190"/>
      <c r="T2" s="190"/>
      <c r="U2" s="221"/>
      <c r="V2" s="187"/>
      <c r="W2" s="187"/>
      <c r="X2" s="192"/>
      <c r="Y2" s="192"/>
      <c r="Z2" s="187"/>
      <c r="AA2" s="187"/>
    </row>
    <row r="3" spans="1:27" s="3" customFormat="1" x14ac:dyDescent="0.3">
      <c r="C3" s="41"/>
      <c r="D3" s="41"/>
      <c r="E3" s="76"/>
      <c r="F3" s="274"/>
      <c r="G3" s="136"/>
      <c r="H3" s="153" t="s">
        <v>28</v>
      </c>
      <c r="I3" s="153" t="s">
        <v>6</v>
      </c>
      <c r="J3" s="154" t="s">
        <v>7</v>
      </c>
      <c r="K3" s="155" t="s">
        <v>132</v>
      </c>
      <c r="L3" s="175" t="s">
        <v>133</v>
      </c>
      <c r="M3" s="153" t="s">
        <v>6</v>
      </c>
      <c r="N3" s="154" t="s">
        <v>7</v>
      </c>
      <c r="O3" s="155" t="s">
        <v>132</v>
      </c>
      <c r="P3" s="175" t="s">
        <v>133</v>
      </c>
      <c r="Q3" s="153" t="s">
        <v>6</v>
      </c>
      <c r="R3" s="154" t="s">
        <v>7</v>
      </c>
      <c r="S3" s="155" t="s">
        <v>132</v>
      </c>
      <c r="T3" s="175" t="s">
        <v>133</v>
      </c>
      <c r="U3" s="153" t="s">
        <v>6</v>
      </c>
      <c r="V3" s="142"/>
      <c r="W3" s="6"/>
      <c r="X3" s="6"/>
      <c r="Y3" s="6"/>
      <c r="Z3" s="6"/>
      <c r="AA3" s="6"/>
    </row>
    <row r="4" spans="1:27" s="3" customFormat="1" x14ac:dyDescent="0.3">
      <c r="A4" s="3" t="s">
        <v>191</v>
      </c>
      <c r="C4" s="41"/>
      <c r="D4" s="41"/>
      <c r="E4" s="76"/>
      <c r="F4" s="274"/>
      <c r="G4" s="136"/>
      <c r="H4" s="156">
        <v>44799</v>
      </c>
      <c r="I4" s="156">
        <v>44824</v>
      </c>
      <c r="J4" s="157">
        <v>44880</v>
      </c>
      <c r="K4" s="158">
        <v>44894</v>
      </c>
      <c r="L4" s="176">
        <v>44908</v>
      </c>
      <c r="M4" s="156">
        <v>44950</v>
      </c>
      <c r="N4" s="157">
        <v>44985</v>
      </c>
      <c r="O4" s="158">
        <v>44999</v>
      </c>
      <c r="P4" s="176">
        <v>45013</v>
      </c>
      <c r="Q4" s="156">
        <v>45041</v>
      </c>
      <c r="R4" s="157">
        <v>45069</v>
      </c>
      <c r="S4" s="158">
        <v>45090</v>
      </c>
      <c r="T4" s="176">
        <v>45104</v>
      </c>
      <c r="U4" s="156">
        <v>45117</v>
      </c>
      <c r="V4" s="143"/>
      <c r="W4" s="7"/>
      <c r="X4" s="7"/>
      <c r="Y4" s="7"/>
      <c r="Z4" s="7"/>
      <c r="AA4" s="7"/>
    </row>
    <row r="5" spans="1:27" s="125" customFormat="1" ht="28.8" x14ac:dyDescent="0.3">
      <c r="A5" s="125" t="s">
        <v>43</v>
      </c>
      <c r="B5" s="125" t="s">
        <v>44</v>
      </c>
      <c r="C5" s="126" t="s">
        <v>47</v>
      </c>
      <c r="D5" s="126" t="s">
        <v>48</v>
      </c>
      <c r="E5" s="126" t="s">
        <v>45</v>
      </c>
      <c r="F5" s="316" t="s">
        <v>39</v>
      </c>
      <c r="G5" s="317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222"/>
      <c r="V5" s="140" t="s">
        <v>207</v>
      </c>
      <c r="W5" s="126"/>
      <c r="X5" s="126"/>
      <c r="Y5" s="126"/>
      <c r="Z5" s="126"/>
      <c r="AA5" s="126"/>
    </row>
    <row r="6" spans="1:27" ht="28.8" hidden="1" x14ac:dyDescent="0.3">
      <c r="A6" s="38" t="s">
        <v>13</v>
      </c>
      <c r="B6" s="37" t="s">
        <v>2</v>
      </c>
      <c r="C6" s="262" t="s">
        <v>6</v>
      </c>
      <c r="D6" s="42" t="s">
        <v>52</v>
      </c>
      <c r="E6" s="73" t="s">
        <v>86</v>
      </c>
      <c r="F6" s="275" t="s">
        <v>40</v>
      </c>
      <c r="G6" s="137"/>
      <c r="H6" s="153"/>
      <c r="I6" s="159"/>
      <c r="J6" s="160"/>
      <c r="K6" s="161"/>
      <c r="L6" s="177"/>
      <c r="M6" s="159"/>
      <c r="N6" s="161"/>
      <c r="O6" s="160"/>
      <c r="P6" s="177"/>
      <c r="Q6" s="159"/>
      <c r="R6" s="161"/>
      <c r="S6" s="160"/>
      <c r="T6" s="178"/>
      <c r="U6" s="168"/>
      <c r="V6" s="144"/>
      <c r="W6" s="50"/>
      <c r="X6" s="50"/>
      <c r="Y6" s="50"/>
      <c r="Z6" s="50"/>
      <c r="AA6" s="51"/>
    </row>
    <row r="7" spans="1:27" ht="28.8" x14ac:dyDescent="0.3">
      <c r="A7" s="38" t="s">
        <v>138</v>
      </c>
      <c r="B7" s="42" t="s">
        <v>179</v>
      </c>
      <c r="C7" s="262" t="s">
        <v>49</v>
      </c>
      <c r="D7" s="42" t="s">
        <v>139</v>
      </c>
      <c r="E7" s="73" t="s">
        <v>26</v>
      </c>
      <c r="F7" s="275" t="s">
        <v>40</v>
      </c>
      <c r="G7" s="137"/>
      <c r="H7" s="162" t="s">
        <v>34</v>
      </c>
      <c r="I7" s="162" t="s">
        <v>34</v>
      </c>
      <c r="J7" s="163" t="str">
        <f>$I$7</f>
        <v>ü</v>
      </c>
      <c r="K7" s="164" t="s">
        <v>34</v>
      </c>
      <c r="L7" s="178" t="str">
        <f>$L$11</f>
        <v>ü</v>
      </c>
      <c r="M7" s="162" t="s">
        <v>34</v>
      </c>
      <c r="N7" s="166" t="s">
        <v>35</v>
      </c>
      <c r="O7" s="167" t="s">
        <v>190</v>
      </c>
      <c r="P7" s="178" t="str">
        <f>$L$11</f>
        <v>ü</v>
      </c>
      <c r="Q7" s="162" t="s">
        <v>34</v>
      </c>
      <c r="R7" s="163" t="str">
        <f t="shared" ref="R7" si="0">$J$7</f>
        <v>ü</v>
      </c>
      <c r="S7" s="164" t="s">
        <v>34</v>
      </c>
      <c r="T7" s="178" t="str">
        <f>$L$11</f>
        <v>ü</v>
      </c>
      <c r="U7" s="162" t="s">
        <v>34</v>
      </c>
      <c r="V7" s="145">
        <f>COUNTIF(H7:U7,V$1)</f>
        <v>12</v>
      </c>
      <c r="W7" s="281">
        <f>V7/13</f>
        <v>0.92307692307692313</v>
      </c>
      <c r="X7" s="50"/>
      <c r="Y7" s="50"/>
      <c r="Z7" s="51"/>
      <c r="AA7" s="51"/>
    </row>
    <row r="8" spans="1:27" ht="29.4" customHeight="1" x14ac:dyDescent="0.3">
      <c r="A8" s="195" t="s">
        <v>173</v>
      </c>
      <c r="B8" s="195" t="s">
        <v>161</v>
      </c>
      <c r="C8" s="263" t="s">
        <v>174</v>
      </c>
      <c r="D8" s="203" t="s">
        <v>175</v>
      </c>
      <c r="E8" s="198"/>
      <c r="F8" s="263" t="s">
        <v>46</v>
      </c>
      <c r="G8" s="199" t="s">
        <v>180</v>
      </c>
      <c r="H8" s="162" t="s">
        <v>34</v>
      </c>
      <c r="I8" s="162" t="s">
        <v>34</v>
      </c>
      <c r="J8" s="201"/>
      <c r="K8" s="200"/>
      <c r="L8" s="204"/>
      <c r="M8" s="204"/>
      <c r="N8" s="201"/>
      <c r="O8" s="200"/>
      <c r="P8" s="204"/>
      <c r="Q8" s="204"/>
      <c r="R8" s="200"/>
      <c r="S8" s="201"/>
      <c r="T8" s="204"/>
      <c r="U8" s="251"/>
      <c r="V8" s="145">
        <f t="shared" ref="V8:V18" si="1">COUNTIF(H8:U8,V$1)</f>
        <v>2</v>
      </c>
      <c r="W8" s="281">
        <f>V8/2</f>
        <v>1</v>
      </c>
      <c r="X8" s="50"/>
      <c r="Y8" s="50"/>
      <c r="Z8" s="51"/>
      <c r="AA8" s="51"/>
    </row>
    <row r="9" spans="1:27" ht="28.8" x14ac:dyDescent="0.3">
      <c r="A9" s="38" t="s">
        <v>123</v>
      </c>
      <c r="B9" s="37" t="s">
        <v>1</v>
      </c>
      <c r="C9" s="262" t="s">
        <v>49</v>
      </c>
      <c r="D9" s="42" t="s">
        <v>124</v>
      </c>
      <c r="E9" s="73" t="s">
        <v>26</v>
      </c>
      <c r="F9" s="275" t="s">
        <v>40</v>
      </c>
      <c r="G9" s="137"/>
      <c r="H9" s="162" t="s">
        <v>34</v>
      </c>
      <c r="I9" s="162" t="s">
        <v>34</v>
      </c>
      <c r="J9" s="166" t="s">
        <v>35</v>
      </c>
      <c r="K9" s="167" t="s">
        <v>35</v>
      </c>
      <c r="L9" s="179" t="s">
        <v>35</v>
      </c>
      <c r="M9" s="165" t="s">
        <v>35</v>
      </c>
      <c r="N9" s="166" t="s">
        <v>153</v>
      </c>
      <c r="O9" s="167" t="s">
        <v>190</v>
      </c>
      <c r="P9" s="178" t="str">
        <f>$L$11</f>
        <v>ü</v>
      </c>
      <c r="Q9" s="162" t="s">
        <v>34</v>
      </c>
      <c r="R9" s="163" t="str">
        <f t="shared" ref="R9" si="2">$J$7</f>
        <v>ü</v>
      </c>
      <c r="S9" s="167" t="s">
        <v>35</v>
      </c>
      <c r="T9" s="178" t="str">
        <f>$L$11</f>
        <v>ü</v>
      </c>
      <c r="U9" s="162" t="s">
        <v>34</v>
      </c>
      <c r="V9" s="145">
        <f t="shared" si="1"/>
        <v>7</v>
      </c>
      <c r="W9" s="281">
        <f t="shared" ref="W9:W18" si="3">V9/13</f>
        <v>0.53846153846153844</v>
      </c>
      <c r="X9" s="51"/>
      <c r="Y9" s="50"/>
      <c r="Z9" s="50"/>
      <c r="AA9" s="51"/>
    </row>
    <row r="10" spans="1:27" ht="28.65" customHeight="1" x14ac:dyDescent="0.3">
      <c r="A10" s="38" t="s">
        <v>140</v>
      </c>
      <c r="B10" s="37" t="s">
        <v>3</v>
      </c>
      <c r="C10" s="262" t="s">
        <v>49</v>
      </c>
      <c r="D10" s="42" t="s">
        <v>142</v>
      </c>
      <c r="E10" s="73"/>
      <c r="F10" s="275" t="s">
        <v>40</v>
      </c>
      <c r="G10" s="137"/>
      <c r="H10" s="162" t="s">
        <v>34</v>
      </c>
      <c r="I10" s="162" t="s">
        <v>34</v>
      </c>
      <c r="J10" s="163" t="str">
        <f>$J$7</f>
        <v>ü</v>
      </c>
      <c r="K10" s="164" t="s">
        <v>34</v>
      </c>
      <c r="L10" s="178" t="s">
        <v>34</v>
      </c>
      <c r="M10" s="162" t="s">
        <v>34</v>
      </c>
      <c r="N10" s="163" t="str">
        <f>$J$7</f>
        <v>ü</v>
      </c>
      <c r="O10" s="167" t="s">
        <v>190</v>
      </c>
      <c r="P10" s="178" t="str">
        <f>$L$11</f>
        <v>ü</v>
      </c>
      <c r="Q10" s="162" t="s">
        <v>34</v>
      </c>
      <c r="R10" s="166" t="s">
        <v>35</v>
      </c>
      <c r="S10" s="164" t="s">
        <v>34</v>
      </c>
      <c r="T10" s="179" t="s">
        <v>35</v>
      </c>
      <c r="U10" s="162" t="s">
        <v>34</v>
      </c>
      <c r="V10" s="145">
        <f t="shared" si="1"/>
        <v>11</v>
      </c>
      <c r="W10" s="281">
        <f t="shared" si="3"/>
        <v>0.84615384615384615</v>
      </c>
      <c r="X10" s="50"/>
      <c r="Y10" s="50"/>
      <c r="Z10" s="51"/>
      <c r="AA10" s="51"/>
    </row>
    <row r="11" spans="1:27" ht="28.8" x14ac:dyDescent="0.3">
      <c r="A11" s="206" t="s">
        <v>125</v>
      </c>
      <c r="B11" s="206" t="s">
        <v>1</v>
      </c>
      <c r="C11" s="264" t="s">
        <v>49</v>
      </c>
      <c r="D11" s="260" t="s">
        <v>124</v>
      </c>
      <c r="E11" s="209" t="s">
        <v>26</v>
      </c>
      <c r="F11" s="264" t="s">
        <v>40</v>
      </c>
      <c r="G11" s="210" t="s">
        <v>184</v>
      </c>
      <c r="H11" s="165" t="s">
        <v>35</v>
      </c>
      <c r="I11" s="162" t="s">
        <v>34</v>
      </c>
      <c r="J11" s="163" t="str">
        <f t="shared" ref="J11:J16" si="4">$J$7</f>
        <v>ü</v>
      </c>
      <c r="K11" s="167" t="s">
        <v>35</v>
      </c>
      <c r="L11" s="178" t="s">
        <v>34</v>
      </c>
      <c r="M11" s="162" t="s">
        <v>34</v>
      </c>
      <c r="N11" s="166" t="s">
        <v>35</v>
      </c>
      <c r="O11" s="167" t="s">
        <v>190</v>
      </c>
      <c r="P11" s="201"/>
      <c r="Q11" s="201"/>
      <c r="R11" s="201"/>
      <c r="S11" s="200"/>
      <c r="T11" s="201"/>
      <c r="U11" s="251"/>
      <c r="V11" s="145">
        <f t="shared" si="1"/>
        <v>4</v>
      </c>
      <c r="W11" s="281">
        <f>V11/7</f>
        <v>0.5714285714285714</v>
      </c>
      <c r="X11" s="50"/>
      <c r="Y11" s="50"/>
      <c r="Z11" s="51"/>
      <c r="AA11" s="51"/>
    </row>
    <row r="12" spans="1:27" ht="29.25" customHeight="1" x14ac:dyDescent="0.3">
      <c r="A12" s="240" t="s">
        <v>185</v>
      </c>
      <c r="B12" s="242" t="s">
        <v>112</v>
      </c>
      <c r="C12" s="262" t="s">
        <v>6</v>
      </c>
      <c r="D12" s="42" t="s">
        <v>186</v>
      </c>
      <c r="E12" s="73"/>
      <c r="F12" s="275"/>
      <c r="G12" s="245"/>
      <c r="H12" s="250"/>
      <c r="I12" s="250"/>
      <c r="J12" s="204"/>
      <c r="K12" s="201"/>
      <c r="L12" s="204"/>
      <c r="M12" s="251"/>
      <c r="N12" s="204"/>
      <c r="O12" s="167" t="s">
        <v>190</v>
      </c>
      <c r="P12" s="178" t="str">
        <f>$L$11</f>
        <v>ü</v>
      </c>
      <c r="Q12" s="162" t="s">
        <v>34</v>
      </c>
      <c r="R12" s="219" t="s">
        <v>35</v>
      </c>
      <c r="S12" s="167" t="s">
        <v>153</v>
      </c>
      <c r="T12" s="179" t="s">
        <v>153</v>
      </c>
      <c r="U12" s="162" t="s">
        <v>34</v>
      </c>
      <c r="V12" s="145">
        <f t="shared" si="1"/>
        <v>3</v>
      </c>
      <c r="W12" s="281">
        <f>V12/6</f>
        <v>0.5</v>
      </c>
    </row>
    <row r="13" spans="1:27" ht="29.25" customHeight="1" x14ac:dyDescent="0.3">
      <c r="A13" s="240" t="s">
        <v>187</v>
      </c>
      <c r="B13" s="242" t="s">
        <v>1</v>
      </c>
      <c r="C13" s="262" t="s">
        <v>49</v>
      </c>
      <c r="D13" s="42" t="s">
        <v>188</v>
      </c>
      <c r="E13" s="73"/>
      <c r="F13" s="275" t="s">
        <v>189</v>
      </c>
      <c r="G13" s="245"/>
      <c r="H13" s="250"/>
      <c r="I13" s="250"/>
      <c r="J13" s="204"/>
      <c r="K13" s="201"/>
      <c r="L13" s="204"/>
      <c r="M13" s="251"/>
      <c r="N13" s="204"/>
      <c r="O13" s="200"/>
      <c r="P13" s="204"/>
      <c r="Q13" s="162" t="s">
        <v>34</v>
      </c>
      <c r="R13" s="163" t="str">
        <f t="shared" ref="R13" si="5">$J$7</f>
        <v>ü</v>
      </c>
      <c r="S13" s="164" t="s">
        <v>34</v>
      </c>
      <c r="T13" s="178" t="str">
        <f>$L$11</f>
        <v>ü</v>
      </c>
      <c r="U13" s="162" t="s">
        <v>34</v>
      </c>
      <c r="V13" s="145">
        <f t="shared" si="1"/>
        <v>5</v>
      </c>
      <c r="W13" s="281">
        <f>V13/5</f>
        <v>1</v>
      </c>
    </row>
    <row r="14" spans="1:27" ht="30.75" customHeight="1" x14ac:dyDescent="0.3">
      <c r="A14" s="38" t="s">
        <v>9</v>
      </c>
      <c r="B14" s="37" t="s">
        <v>0</v>
      </c>
      <c r="C14" s="262" t="s">
        <v>6</v>
      </c>
      <c r="D14" s="42" t="s">
        <v>50</v>
      </c>
      <c r="E14" s="73" t="s">
        <v>26</v>
      </c>
      <c r="F14" s="275" t="s">
        <v>40</v>
      </c>
      <c r="G14" s="137"/>
      <c r="H14" s="162" t="s">
        <v>34</v>
      </c>
      <c r="I14" s="162" t="s">
        <v>34</v>
      </c>
      <c r="J14" s="163" t="str">
        <f t="shared" si="4"/>
        <v>ü</v>
      </c>
      <c r="K14" s="164" t="s">
        <v>34</v>
      </c>
      <c r="L14" s="178" t="s">
        <v>34</v>
      </c>
      <c r="M14" s="162" t="s">
        <v>34</v>
      </c>
      <c r="N14" s="163" t="str">
        <f>$J$7</f>
        <v>ü</v>
      </c>
      <c r="O14" s="167" t="s">
        <v>190</v>
      </c>
      <c r="P14" s="179" t="s">
        <v>35</v>
      </c>
      <c r="Q14" s="162" t="s">
        <v>34</v>
      </c>
      <c r="R14" s="219" t="s">
        <v>35</v>
      </c>
      <c r="S14" s="167" t="s">
        <v>35</v>
      </c>
      <c r="T14" s="178" t="str">
        <f>$L$11</f>
        <v>ü</v>
      </c>
      <c r="U14" s="162" t="s">
        <v>34</v>
      </c>
      <c r="V14" s="145">
        <f t="shared" si="1"/>
        <v>10</v>
      </c>
      <c r="W14" s="281">
        <f>V14/13</f>
        <v>0.76923076923076927</v>
      </c>
      <c r="X14" s="50"/>
      <c r="Y14" s="50"/>
      <c r="Z14" s="50"/>
      <c r="AA14" s="50"/>
    </row>
    <row r="15" spans="1:27" ht="30.75" customHeight="1" x14ac:dyDescent="0.3">
      <c r="A15" s="38" t="s">
        <v>182</v>
      </c>
      <c r="B15" s="37" t="s">
        <v>112</v>
      </c>
      <c r="C15" s="262" t="s">
        <v>6</v>
      </c>
      <c r="D15" s="42" t="s">
        <v>183</v>
      </c>
      <c r="E15" s="73"/>
      <c r="F15" s="275" t="s">
        <v>40</v>
      </c>
      <c r="G15" s="137"/>
      <c r="H15" s="251"/>
      <c r="I15" s="251"/>
      <c r="J15" s="163" t="str">
        <f t="shared" si="4"/>
        <v>ü</v>
      </c>
      <c r="K15" s="164" t="s">
        <v>34</v>
      </c>
      <c r="L15" s="178" t="s">
        <v>34</v>
      </c>
      <c r="M15" s="162" t="s">
        <v>34</v>
      </c>
      <c r="N15" s="163" t="str">
        <f t="shared" ref="N15:N16" si="6">$J$7</f>
        <v>ü</v>
      </c>
      <c r="O15" s="167" t="s">
        <v>190</v>
      </c>
      <c r="P15" s="178" t="str">
        <f>$L$11</f>
        <v>ü</v>
      </c>
      <c r="Q15" s="162" t="s">
        <v>34</v>
      </c>
      <c r="R15" s="163" t="str">
        <f t="shared" ref="R15:R16" si="7">$J$7</f>
        <v>ü</v>
      </c>
      <c r="S15" s="164" t="s">
        <v>34</v>
      </c>
      <c r="T15" s="178" t="str">
        <f>$L$11</f>
        <v>ü</v>
      </c>
      <c r="U15" s="162" t="s">
        <v>34</v>
      </c>
      <c r="V15" s="145">
        <f t="shared" si="1"/>
        <v>11</v>
      </c>
      <c r="W15" s="281">
        <f>V15/11</f>
        <v>1</v>
      </c>
      <c r="X15" s="50"/>
      <c r="Y15" s="50"/>
      <c r="Z15" s="50"/>
      <c r="AA15" s="50"/>
    </row>
    <row r="16" spans="1:27" ht="28.8" x14ac:dyDescent="0.3">
      <c r="A16" s="38" t="s">
        <v>22</v>
      </c>
      <c r="B16" s="42" t="s">
        <v>178</v>
      </c>
      <c r="C16" s="262" t="s">
        <v>6</v>
      </c>
      <c r="D16" s="42" t="s">
        <v>177</v>
      </c>
      <c r="E16" s="73" t="s">
        <v>26</v>
      </c>
      <c r="F16" s="275" t="s">
        <v>40</v>
      </c>
      <c r="G16" s="137"/>
      <c r="H16" s="162" t="s">
        <v>34</v>
      </c>
      <c r="I16" s="162" t="s">
        <v>34</v>
      </c>
      <c r="J16" s="163" t="str">
        <f t="shared" si="4"/>
        <v>ü</v>
      </c>
      <c r="K16" s="164" t="s">
        <v>34</v>
      </c>
      <c r="L16" s="178" t="s">
        <v>34</v>
      </c>
      <c r="M16" s="162" t="s">
        <v>34</v>
      </c>
      <c r="N16" s="163" t="str">
        <f t="shared" si="6"/>
        <v>ü</v>
      </c>
      <c r="O16" s="167" t="s">
        <v>190</v>
      </c>
      <c r="P16" s="178" t="str">
        <f>$L$11</f>
        <v>ü</v>
      </c>
      <c r="Q16" s="162" t="s">
        <v>34</v>
      </c>
      <c r="R16" s="163" t="str">
        <f t="shared" si="7"/>
        <v>ü</v>
      </c>
      <c r="S16" s="164" t="s">
        <v>34</v>
      </c>
      <c r="T16" s="178" t="str">
        <f>$L$11</f>
        <v>ü</v>
      </c>
      <c r="U16" s="162" t="s">
        <v>34</v>
      </c>
      <c r="V16" s="145">
        <f t="shared" si="1"/>
        <v>13</v>
      </c>
      <c r="W16" s="281">
        <f t="shared" si="3"/>
        <v>1</v>
      </c>
      <c r="X16" s="51"/>
      <c r="Y16" s="51"/>
      <c r="Z16" s="51"/>
      <c r="AA16" s="50"/>
    </row>
    <row r="17" spans="1:27" ht="28.8" x14ac:dyDescent="0.3">
      <c r="A17" s="195" t="s">
        <v>23</v>
      </c>
      <c r="B17" s="195" t="s">
        <v>112</v>
      </c>
      <c r="C17" s="263" t="s">
        <v>6</v>
      </c>
      <c r="D17" s="203" t="s">
        <v>163</v>
      </c>
      <c r="E17" s="198"/>
      <c r="F17" s="263" t="s">
        <v>40</v>
      </c>
      <c r="G17" s="199" t="s">
        <v>180</v>
      </c>
      <c r="H17" s="165" t="s">
        <v>35</v>
      </c>
      <c r="I17" s="165" t="s">
        <v>35</v>
      </c>
      <c r="J17" s="204"/>
      <c r="K17" s="201"/>
      <c r="L17" s="204"/>
      <c r="M17" s="251"/>
      <c r="N17" s="201"/>
      <c r="O17" s="201"/>
      <c r="P17" s="201"/>
      <c r="Q17" s="251"/>
      <c r="R17" s="204"/>
      <c r="S17" s="201"/>
      <c r="T17" s="201"/>
      <c r="U17" s="251"/>
      <c r="V17" s="145">
        <f t="shared" si="1"/>
        <v>0</v>
      </c>
      <c r="W17" s="281">
        <f t="shared" si="3"/>
        <v>0</v>
      </c>
      <c r="X17" s="51"/>
      <c r="Y17" s="50"/>
      <c r="Z17" s="50"/>
      <c r="AA17" s="50"/>
    </row>
    <row r="18" spans="1:27" ht="29.1" customHeight="1" x14ac:dyDescent="0.3">
      <c r="A18" s="240" t="s">
        <v>160</v>
      </c>
      <c r="B18" s="242" t="s">
        <v>112</v>
      </c>
      <c r="C18" s="265"/>
      <c r="D18" s="243"/>
      <c r="E18" s="241"/>
      <c r="F18" s="276"/>
      <c r="G18" s="245"/>
      <c r="H18" s="250"/>
      <c r="I18" s="251"/>
      <c r="J18" s="204"/>
      <c r="K18" s="201"/>
      <c r="L18" s="201"/>
      <c r="M18" s="202"/>
      <c r="N18" s="204"/>
      <c r="O18" s="201"/>
      <c r="P18" s="204"/>
      <c r="Q18" s="251"/>
      <c r="R18" s="204"/>
      <c r="S18" s="201"/>
      <c r="T18" s="204"/>
      <c r="U18" s="251"/>
      <c r="V18" s="145">
        <f t="shared" si="1"/>
        <v>0</v>
      </c>
      <c r="W18" s="281">
        <f t="shared" si="3"/>
        <v>0</v>
      </c>
    </row>
    <row r="19" spans="1:27" ht="29.1" customHeight="1" x14ac:dyDescent="0.3">
      <c r="A19" s="240" t="s">
        <v>160</v>
      </c>
      <c r="B19" s="242" t="s">
        <v>112</v>
      </c>
      <c r="C19" s="265"/>
      <c r="D19" s="243"/>
      <c r="E19" s="241"/>
      <c r="F19" s="276"/>
      <c r="G19" s="245"/>
      <c r="H19" s="250"/>
      <c r="I19" s="251"/>
      <c r="J19" s="204"/>
      <c r="K19" s="201"/>
      <c r="L19" s="201"/>
      <c r="M19" s="202"/>
      <c r="N19" s="204"/>
      <c r="O19" s="201"/>
      <c r="P19" s="204"/>
      <c r="Q19" s="251"/>
      <c r="R19" s="204"/>
      <c r="S19" s="201"/>
      <c r="T19" s="204"/>
      <c r="U19" s="251"/>
    </row>
    <row r="20" spans="1:27" ht="29.1" customHeight="1" x14ac:dyDescent="0.3">
      <c r="A20" s="240" t="s">
        <v>160</v>
      </c>
      <c r="B20" s="242" t="s">
        <v>181</v>
      </c>
      <c r="C20" s="265"/>
      <c r="D20" s="243"/>
      <c r="E20" s="241"/>
      <c r="F20" s="276"/>
      <c r="G20" s="245"/>
      <c r="H20" s="250"/>
      <c r="I20" s="251"/>
      <c r="J20" s="204"/>
      <c r="K20" s="201"/>
      <c r="L20" s="201"/>
      <c r="M20" s="202"/>
      <c r="N20" s="204"/>
      <c r="O20" s="201"/>
      <c r="P20" s="204"/>
      <c r="Q20" s="251"/>
      <c r="R20" s="204"/>
      <c r="S20" s="201"/>
      <c r="T20" s="204"/>
      <c r="U20" s="251"/>
    </row>
    <row r="21" spans="1:27" x14ac:dyDescent="0.3">
      <c r="C21" s="266"/>
      <c r="D21" s="44"/>
      <c r="E21" s="79"/>
      <c r="F21" s="277"/>
      <c r="G21" s="139"/>
      <c r="H21" s="247"/>
      <c r="I21" s="170"/>
      <c r="J21" s="169"/>
      <c r="K21" s="169"/>
      <c r="L21" s="141"/>
      <c r="M21" s="51"/>
      <c r="N21" s="133"/>
      <c r="O21" s="133"/>
      <c r="P21" s="133"/>
      <c r="Q21" s="51"/>
      <c r="R21" s="133"/>
      <c r="S21" s="133"/>
    </row>
    <row r="22" spans="1:27" x14ac:dyDescent="0.3">
      <c r="A22" s="18" t="s">
        <v>41</v>
      </c>
      <c r="B22" s="18"/>
      <c r="C22" s="267"/>
      <c r="D22" s="45"/>
      <c r="E22" s="80"/>
      <c r="F22" s="278"/>
      <c r="G22" s="59"/>
      <c r="H22" s="59"/>
      <c r="I22" s="171"/>
      <c r="M22" s="12"/>
      <c r="Q22" s="12"/>
    </row>
    <row r="23" spans="1:27" x14ac:dyDescent="0.3">
      <c r="A23" s="105" t="s">
        <v>31</v>
      </c>
      <c r="B23" s="105"/>
      <c r="C23" s="268"/>
      <c r="D23" s="106"/>
      <c r="E23" s="107"/>
      <c r="F23" s="279"/>
      <c r="G23" s="109"/>
      <c r="H23" s="109"/>
      <c r="I23" s="173"/>
      <c r="M23" s="12"/>
      <c r="Q23" s="12"/>
    </row>
    <row r="24" spans="1:27" x14ac:dyDescent="0.3">
      <c r="A24" s="105" t="s">
        <v>33</v>
      </c>
      <c r="B24" s="105"/>
      <c r="C24" s="268"/>
      <c r="D24" s="106"/>
      <c r="E24" s="107"/>
      <c r="F24" s="279"/>
      <c r="G24" s="109"/>
      <c r="H24" s="109"/>
      <c r="I24" s="173"/>
      <c r="M24" s="12"/>
      <c r="Q24" s="12"/>
    </row>
    <row r="25" spans="1:27" x14ac:dyDescent="0.3">
      <c r="A25" s="127" t="s">
        <v>121</v>
      </c>
      <c r="B25" s="127"/>
      <c r="C25" s="269"/>
      <c r="D25" s="118"/>
      <c r="E25" s="107"/>
      <c r="F25" s="279"/>
      <c r="G25" s="109"/>
      <c r="H25" s="109"/>
      <c r="I25" s="173"/>
      <c r="M25" s="12"/>
      <c r="Q25" s="12"/>
    </row>
    <row r="26" spans="1:27" x14ac:dyDescent="0.3">
      <c r="A26" s="128" t="s">
        <v>131</v>
      </c>
      <c r="B26" s="129"/>
      <c r="C26" s="270"/>
      <c r="D26" s="193"/>
      <c r="E26" s="107"/>
      <c r="F26" s="279"/>
      <c r="G26" s="109"/>
      <c r="H26" s="109"/>
      <c r="I26" s="173"/>
      <c r="M26" s="12"/>
      <c r="Q26" s="12"/>
    </row>
    <row r="27" spans="1:27" x14ac:dyDescent="0.3">
      <c r="A27" s="131" t="s">
        <v>130</v>
      </c>
      <c r="B27" s="132"/>
      <c r="C27" s="271"/>
      <c r="D27" s="194"/>
      <c r="E27" s="107"/>
      <c r="F27" s="279"/>
      <c r="G27" s="109"/>
      <c r="H27" s="109"/>
      <c r="I27" s="173"/>
      <c r="M27" s="12"/>
      <c r="Q27" s="12"/>
    </row>
    <row r="28" spans="1:27" x14ac:dyDescent="0.3">
      <c r="A28" s="105" t="s">
        <v>117</v>
      </c>
      <c r="B28" s="105"/>
      <c r="C28" s="268"/>
      <c r="D28" s="106"/>
      <c r="E28" s="107"/>
      <c r="F28" s="279"/>
      <c r="G28" s="109"/>
      <c r="H28" s="109"/>
      <c r="I28" s="173"/>
      <c r="M28" s="12"/>
      <c r="Q28" s="12"/>
    </row>
    <row r="29" spans="1:27" x14ac:dyDescent="0.3">
      <c r="A29" s="105" t="s">
        <v>32</v>
      </c>
      <c r="B29" s="105"/>
      <c r="C29" s="268"/>
      <c r="D29" s="106"/>
      <c r="E29" s="107"/>
      <c r="F29" s="279"/>
      <c r="G29" s="109"/>
      <c r="H29" s="109"/>
      <c r="I29" s="173"/>
      <c r="M29" s="12"/>
      <c r="Q29" s="12"/>
    </row>
    <row r="30" spans="1:27" x14ac:dyDescent="0.3">
      <c r="A30" s="105" t="s">
        <v>5</v>
      </c>
      <c r="B30" s="105"/>
      <c r="C30" s="268"/>
      <c r="D30" s="105"/>
      <c r="E30" s="105"/>
      <c r="F30" s="268"/>
      <c r="G30" s="105"/>
      <c r="H30" s="105"/>
      <c r="I30" s="173"/>
      <c r="M30" s="12"/>
      <c r="Q30" s="12"/>
    </row>
    <row r="31" spans="1:27" x14ac:dyDescent="0.3">
      <c r="A31" s="105" t="s">
        <v>143</v>
      </c>
      <c r="B31" s="105"/>
      <c r="C31" s="268"/>
      <c r="D31" s="105"/>
      <c r="E31" s="105"/>
      <c r="F31" s="268"/>
      <c r="G31" s="105"/>
      <c r="H31" s="105"/>
      <c r="I31" s="216"/>
    </row>
  </sheetData>
  <mergeCells count="1">
    <mergeCell ref="F5:G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9"/>
  <sheetViews>
    <sheetView zoomScale="67" zoomScaleNormal="67" workbookViewId="0">
      <pane xSplit="9" topLeftCell="J1" activePane="topRight" state="frozen"/>
      <selection pane="topRight" activeCell="R7" sqref="R7:R16"/>
    </sheetView>
  </sheetViews>
  <sheetFormatPr defaultColWidth="9.109375" defaultRowHeight="14.4" x14ac:dyDescent="0.3"/>
  <cols>
    <col min="1" max="1" width="19.5546875" style="1" customWidth="1"/>
    <col min="2" max="2" width="13.44140625" style="9" customWidth="1"/>
    <col min="3" max="3" width="10.109375" style="9" customWidth="1"/>
    <col min="4" max="4" width="13.44140625" style="9" customWidth="1"/>
    <col min="5" max="5" width="9.5546875" style="43" customWidth="1"/>
    <col min="6" max="6" width="11.5546875" style="43" customWidth="1"/>
    <col min="7" max="7" width="12.109375" style="43" customWidth="1"/>
    <col min="8" max="8" width="11.88671875" style="78" customWidth="1"/>
    <col min="9" max="9" width="16.44140625" style="280" customWidth="1"/>
    <col min="10" max="10" width="16.44140625" style="138" customWidth="1"/>
    <col min="11" max="11" width="10.6640625" style="248" hidden="1" customWidth="1"/>
    <col min="12" max="12" width="10.5546875" style="174" bestFit="1" customWidth="1"/>
    <col min="13" max="14" width="10.5546875" style="172" customWidth="1"/>
    <col min="15" max="15" width="10.5546875" style="124" customWidth="1"/>
    <col min="16" max="16" width="10.5546875" style="9" customWidth="1"/>
    <col min="17" max="19" width="10.5546875" style="134" customWidth="1"/>
    <col min="20" max="20" width="10.5546875" style="9" customWidth="1"/>
    <col min="21" max="23" width="10.5546875" style="134" customWidth="1"/>
    <col min="24" max="24" width="10.5546875" style="224" customWidth="1"/>
    <col min="25" max="25" width="10.5546875" style="12" customWidth="1"/>
    <col min="26" max="29" width="10.5546875" style="9" customWidth="1"/>
    <col min="30" max="30" width="10.5546875" style="9" bestFit="1" customWidth="1"/>
    <col min="31" max="16384" width="9.109375" style="1"/>
  </cols>
  <sheetData>
    <row r="1" spans="1:30" s="21" customFormat="1" ht="50.25" customHeight="1" thickBot="1" x14ac:dyDescent="0.4">
      <c r="A1" s="24" t="s">
        <v>203</v>
      </c>
      <c r="B1" s="287"/>
      <c r="C1" s="287"/>
      <c r="D1" s="287"/>
      <c r="E1" s="261"/>
      <c r="F1" s="261"/>
      <c r="G1" s="39"/>
      <c r="H1" s="74"/>
      <c r="I1" s="272"/>
      <c r="J1" s="135"/>
      <c r="K1" s="246"/>
      <c r="L1" s="152"/>
      <c r="M1" s="152"/>
      <c r="N1" s="152"/>
      <c r="O1" s="146"/>
      <c r="P1" s="147"/>
      <c r="Q1" s="147"/>
      <c r="R1" s="147"/>
      <c r="S1" s="147"/>
      <c r="T1" s="217"/>
      <c r="U1" s="217"/>
      <c r="V1" s="147"/>
      <c r="W1" s="147"/>
      <c r="X1" s="220"/>
      <c r="Y1" s="28"/>
      <c r="Z1" s="26"/>
      <c r="AA1" s="27"/>
      <c r="AB1" s="27"/>
      <c r="AC1" s="28"/>
      <c r="AD1" s="29"/>
    </row>
    <row r="2" spans="1:30" s="184" customFormat="1" x14ac:dyDescent="0.3">
      <c r="A2" s="183"/>
      <c r="B2" s="187"/>
      <c r="C2" s="187"/>
      <c r="D2" s="187"/>
      <c r="E2" s="185"/>
      <c r="F2" s="185"/>
      <c r="G2" s="185"/>
      <c r="H2" s="186"/>
      <c r="I2" s="273"/>
      <c r="J2" s="188"/>
      <c r="K2" s="188"/>
      <c r="L2" s="187"/>
      <c r="M2" s="189"/>
      <c r="N2" s="189"/>
      <c r="O2" s="190"/>
      <c r="P2" s="191"/>
      <c r="Q2" s="190"/>
      <c r="R2" s="190"/>
      <c r="S2" s="190"/>
      <c r="T2" s="191"/>
      <c r="U2" s="190"/>
      <c r="V2" s="190"/>
      <c r="W2" s="190"/>
      <c r="X2" s="221"/>
      <c r="Y2" s="187"/>
      <c r="Z2" s="187"/>
      <c r="AA2" s="192"/>
      <c r="AB2" s="192"/>
      <c r="AC2" s="187"/>
      <c r="AD2" s="187"/>
    </row>
    <row r="3" spans="1:30" s="3" customFormat="1" x14ac:dyDescent="0.3">
      <c r="B3" s="6"/>
      <c r="C3" s="6"/>
      <c r="D3" s="6"/>
      <c r="E3" s="41"/>
      <c r="F3" s="41"/>
      <c r="G3" s="41"/>
      <c r="H3" s="76"/>
      <c r="I3" s="274"/>
      <c r="J3" s="136"/>
      <c r="K3" s="153" t="s">
        <v>28</v>
      </c>
      <c r="L3" s="153" t="s">
        <v>6</v>
      </c>
      <c r="M3" s="154" t="s">
        <v>7</v>
      </c>
      <c r="N3" s="155" t="s">
        <v>201</v>
      </c>
      <c r="O3" s="175" t="s">
        <v>202</v>
      </c>
      <c r="P3" s="153" t="s">
        <v>6</v>
      </c>
      <c r="Q3" s="154" t="s">
        <v>7</v>
      </c>
      <c r="R3" s="155" t="s">
        <v>201</v>
      </c>
      <c r="S3" s="175" t="s">
        <v>202</v>
      </c>
      <c r="T3" s="153" t="s">
        <v>6</v>
      </c>
      <c r="U3" s="154" t="s">
        <v>7</v>
      </c>
      <c r="V3" s="155" t="s">
        <v>201</v>
      </c>
      <c r="W3" s="175" t="s">
        <v>202</v>
      </c>
      <c r="X3" s="153" t="s">
        <v>6</v>
      </c>
      <c r="Y3" s="142"/>
      <c r="Z3" s="6"/>
      <c r="AA3" s="6"/>
      <c r="AB3" s="6"/>
      <c r="AC3" s="6"/>
      <c r="AD3" s="6"/>
    </row>
    <row r="4" spans="1:30" s="3" customFormat="1" ht="43.2" x14ac:dyDescent="0.3">
      <c r="A4" s="3" t="s">
        <v>192</v>
      </c>
      <c r="B4" s="274" t="s">
        <v>224</v>
      </c>
      <c r="C4" s="274" t="s">
        <v>223</v>
      </c>
      <c r="D4" s="274" t="s">
        <v>225</v>
      </c>
      <c r="E4" s="41"/>
      <c r="F4" s="41"/>
      <c r="G4" s="41"/>
      <c r="H4" s="76"/>
      <c r="I4" s="274"/>
      <c r="J4" s="136"/>
      <c r="K4" s="156">
        <v>44799</v>
      </c>
      <c r="L4" s="156">
        <v>45188</v>
      </c>
      <c r="M4" s="157">
        <v>45244</v>
      </c>
      <c r="N4" s="158">
        <v>44893</v>
      </c>
      <c r="O4" s="176">
        <v>45272</v>
      </c>
      <c r="P4" s="156">
        <v>45314</v>
      </c>
      <c r="Q4" s="157">
        <v>45349</v>
      </c>
      <c r="R4" s="158">
        <v>45363</v>
      </c>
      <c r="S4" s="176">
        <v>45377</v>
      </c>
      <c r="T4" s="156">
        <v>45405</v>
      </c>
      <c r="U4" s="157">
        <v>45433</v>
      </c>
      <c r="V4" s="158">
        <v>45454</v>
      </c>
      <c r="W4" s="176">
        <v>45468</v>
      </c>
      <c r="X4" s="156">
        <v>45482</v>
      </c>
      <c r="Y4" s="143"/>
      <c r="Z4" s="7"/>
      <c r="AA4" s="7"/>
      <c r="AB4" s="7"/>
      <c r="AC4" s="7"/>
      <c r="AD4" s="7"/>
    </row>
    <row r="5" spans="1:30" s="125" customFormat="1" ht="28.8" x14ac:dyDescent="0.3">
      <c r="A5" s="125" t="s">
        <v>43</v>
      </c>
      <c r="B5" s="126"/>
      <c r="C5" s="126"/>
      <c r="D5" s="126"/>
      <c r="E5" s="125" t="s">
        <v>44</v>
      </c>
      <c r="F5" s="126" t="s">
        <v>47</v>
      </c>
      <c r="G5" s="126" t="s">
        <v>48</v>
      </c>
      <c r="H5" s="126" t="s">
        <v>45</v>
      </c>
      <c r="I5" s="316" t="s">
        <v>39</v>
      </c>
      <c r="J5" s="317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222"/>
      <c r="Y5" s="140"/>
      <c r="Z5" s="126"/>
      <c r="AA5" s="126"/>
      <c r="AB5" s="126"/>
      <c r="AC5" s="126"/>
      <c r="AD5" s="126"/>
    </row>
    <row r="6" spans="1:30" ht="28.8" hidden="1" x14ac:dyDescent="0.3">
      <c r="A6" s="38" t="s">
        <v>13</v>
      </c>
      <c r="B6" s="35"/>
      <c r="C6" s="35"/>
      <c r="D6" s="35"/>
      <c r="E6" s="42" t="s">
        <v>2</v>
      </c>
      <c r="F6" s="262" t="s">
        <v>6</v>
      </c>
      <c r="G6" s="42" t="s">
        <v>52</v>
      </c>
      <c r="H6" s="73" t="s">
        <v>86</v>
      </c>
      <c r="I6" s="275" t="s">
        <v>40</v>
      </c>
      <c r="J6" s="137"/>
      <c r="K6" s="153"/>
      <c r="L6" s="159"/>
      <c r="M6" s="160"/>
      <c r="N6" s="161"/>
      <c r="O6" s="177"/>
      <c r="P6" s="159"/>
      <c r="Q6" s="161"/>
      <c r="R6" s="160"/>
      <c r="S6" s="177"/>
      <c r="T6" s="159"/>
      <c r="U6" s="161"/>
      <c r="V6" s="160"/>
      <c r="W6" s="178"/>
      <c r="X6" s="168"/>
      <c r="Y6" s="144"/>
      <c r="Z6" s="50"/>
      <c r="AA6" s="50"/>
      <c r="AB6" s="50"/>
      <c r="AC6" s="50"/>
      <c r="AD6" s="51"/>
    </row>
    <row r="7" spans="1:30" ht="28.8" x14ac:dyDescent="0.3">
      <c r="A7" s="38" t="s">
        <v>138</v>
      </c>
      <c r="B7" s="35">
        <v>10</v>
      </c>
      <c r="C7" s="35">
        <f>COUNTIF(L7:X7,"ü")</f>
        <v>7</v>
      </c>
      <c r="D7" s="294">
        <f>C7/B7</f>
        <v>0.7</v>
      </c>
      <c r="E7" s="42" t="s">
        <v>179</v>
      </c>
      <c r="F7" s="262" t="s">
        <v>49</v>
      </c>
      <c r="G7" s="42" t="s">
        <v>139</v>
      </c>
      <c r="H7" s="73" t="s">
        <v>196</v>
      </c>
      <c r="I7" s="275" t="s">
        <v>40</v>
      </c>
      <c r="J7" s="137"/>
      <c r="K7" s="162"/>
      <c r="L7" s="165" t="s">
        <v>35</v>
      </c>
      <c r="M7" s="163" t="s">
        <v>34</v>
      </c>
      <c r="N7" s="321" t="s">
        <v>200</v>
      </c>
      <c r="O7" s="178" t="s">
        <v>34</v>
      </c>
      <c r="P7" s="162" t="str">
        <f>$L$9</f>
        <v>ü</v>
      </c>
      <c r="Q7" s="166" t="s">
        <v>35</v>
      </c>
      <c r="R7" s="321" t="s">
        <v>200</v>
      </c>
      <c r="S7" s="324" t="s">
        <v>200</v>
      </c>
      <c r="T7" s="162" t="str">
        <f>$L$9</f>
        <v>ü</v>
      </c>
      <c r="U7" s="163" t="str">
        <f>$Q$14</f>
        <v>ü</v>
      </c>
      <c r="V7" s="167">
        <v>0</v>
      </c>
      <c r="W7" s="178" t="s">
        <v>34</v>
      </c>
      <c r="X7" s="162" t="str">
        <f>$L$9</f>
        <v>ü</v>
      </c>
      <c r="Y7" s="145"/>
      <c r="Z7" s="50"/>
      <c r="AA7" s="50"/>
      <c r="AB7" s="50"/>
      <c r="AC7" s="51"/>
      <c r="AD7" s="51"/>
    </row>
    <row r="8" spans="1:30" ht="28.8" x14ac:dyDescent="0.3">
      <c r="A8" s="195" t="s">
        <v>123</v>
      </c>
      <c r="B8" s="35">
        <v>3</v>
      </c>
      <c r="C8" s="35">
        <v>1</v>
      </c>
      <c r="D8" s="294">
        <f t="shared" ref="D8" si="0">C8/B8</f>
        <v>0.33333333333333331</v>
      </c>
      <c r="E8" s="203" t="s">
        <v>1</v>
      </c>
      <c r="F8" s="263" t="s">
        <v>49</v>
      </c>
      <c r="G8" s="203" t="s">
        <v>124</v>
      </c>
      <c r="H8" s="198" t="s">
        <v>197</v>
      </c>
      <c r="I8" s="263" t="s">
        <v>40</v>
      </c>
      <c r="J8" s="199"/>
      <c r="K8" s="162"/>
      <c r="L8" s="165" t="s">
        <v>35</v>
      </c>
      <c r="M8" s="163" t="s">
        <v>34</v>
      </c>
      <c r="N8" s="322"/>
      <c r="O8" s="179">
        <v>0</v>
      </c>
      <c r="P8" s="165" t="s">
        <v>35</v>
      </c>
      <c r="Q8" s="201"/>
      <c r="R8" s="322"/>
      <c r="S8" s="325"/>
      <c r="T8" s="251"/>
      <c r="U8" s="201"/>
      <c r="V8" s="200"/>
      <c r="W8" s="201"/>
      <c r="X8" s="251"/>
      <c r="Y8" s="145"/>
      <c r="Z8" s="50"/>
      <c r="AA8" s="51"/>
      <c r="AB8" s="50"/>
      <c r="AC8" s="50"/>
      <c r="AD8" s="51"/>
    </row>
    <row r="9" spans="1:30" ht="28.65" customHeight="1" x14ac:dyDescent="0.3">
      <c r="A9" s="38" t="s">
        <v>140</v>
      </c>
      <c r="B9" s="35">
        <v>5</v>
      </c>
      <c r="C9" s="35">
        <v>5</v>
      </c>
      <c r="D9" s="294">
        <f t="shared" ref="D9:D16" si="1">C9/B9</f>
        <v>1</v>
      </c>
      <c r="E9" s="42" t="s">
        <v>3</v>
      </c>
      <c r="F9" s="262" t="s">
        <v>49</v>
      </c>
      <c r="G9" s="42" t="s">
        <v>142</v>
      </c>
      <c r="H9" s="73" t="s">
        <v>198</v>
      </c>
      <c r="I9" s="275" t="s">
        <v>40</v>
      </c>
      <c r="J9" s="137"/>
      <c r="K9" s="162"/>
      <c r="L9" s="162" t="s">
        <v>34</v>
      </c>
      <c r="M9" s="166">
        <v>0</v>
      </c>
      <c r="N9" s="322"/>
      <c r="O9" s="179">
        <v>0</v>
      </c>
      <c r="P9" s="162" t="str">
        <f t="shared" ref="P9:P16" si="2">$L$9</f>
        <v>ü</v>
      </c>
      <c r="Q9" s="166">
        <v>0</v>
      </c>
      <c r="R9" s="322"/>
      <c r="S9" s="325"/>
      <c r="T9" s="162" t="str">
        <f>$L$9</f>
        <v>ü</v>
      </c>
      <c r="U9" s="166">
        <v>0</v>
      </c>
      <c r="V9" s="164" t="s">
        <v>34</v>
      </c>
      <c r="W9" s="178" t="s">
        <v>34</v>
      </c>
      <c r="X9" s="162" t="str">
        <f>$L$9</f>
        <v>ü</v>
      </c>
      <c r="Y9" s="144"/>
      <c r="Z9" s="50"/>
      <c r="AA9" s="50"/>
      <c r="AB9" s="50"/>
      <c r="AC9" s="51"/>
      <c r="AD9" s="51"/>
    </row>
    <row r="10" spans="1:30" ht="28.65" customHeight="1" x14ac:dyDescent="0.3">
      <c r="A10" s="240" t="s">
        <v>210</v>
      </c>
      <c r="B10" s="293">
        <v>2</v>
      </c>
      <c r="C10" s="35">
        <f>COUNTIF(L10:X10,"ü")</f>
        <v>2</v>
      </c>
      <c r="D10" s="294">
        <f t="shared" si="1"/>
        <v>1</v>
      </c>
      <c r="E10" s="243" t="s">
        <v>1</v>
      </c>
      <c r="F10" s="262" t="s">
        <v>49</v>
      </c>
      <c r="G10" s="42" t="s">
        <v>211</v>
      </c>
      <c r="H10" s="73" t="s">
        <v>216</v>
      </c>
      <c r="I10" s="275" t="s">
        <v>40</v>
      </c>
      <c r="J10" s="245"/>
      <c r="K10" s="162"/>
      <c r="L10" s="251"/>
      <c r="M10" s="200"/>
      <c r="N10" s="322"/>
      <c r="O10" s="204"/>
      <c r="P10" s="251"/>
      <c r="Q10" s="200"/>
      <c r="R10" s="322"/>
      <c r="S10" s="325"/>
      <c r="T10" s="251"/>
      <c r="U10" s="200"/>
      <c r="V10" s="201"/>
      <c r="W10" s="178" t="s">
        <v>34</v>
      </c>
      <c r="X10" s="162" t="str">
        <f>$L$9</f>
        <v>ü</v>
      </c>
      <c r="Y10" s="144"/>
      <c r="Z10" s="50"/>
      <c r="AA10" s="50"/>
      <c r="AB10" s="50"/>
      <c r="AC10" s="51"/>
      <c r="AD10" s="51"/>
    </row>
    <row r="11" spans="1:30" ht="28.65" customHeight="1" x14ac:dyDescent="0.3">
      <c r="A11" s="240" t="s">
        <v>193</v>
      </c>
      <c r="B11" s="293">
        <v>10</v>
      </c>
      <c r="C11" s="35">
        <f t="shared" ref="C11:C16" si="3">COUNTIF(L11:X11,"ü")</f>
        <v>4</v>
      </c>
      <c r="D11" s="294">
        <f t="shared" si="1"/>
        <v>0.4</v>
      </c>
      <c r="E11" s="243" t="s">
        <v>112</v>
      </c>
      <c r="F11" s="262" t="s">
        <v>6</v>
      </c>
      <c r="G11" s="42" t="s">
        <v>194</v>
      </c>
      <c r="H11" s="73" t="s">
        <v>197</v>
      </c>
      <c r="I11" s="275" t="s">
        <v>40</v>
      </c>
      <c r="J11" s="245"/>
      <c r="K11" s="162"/>
      <c r="L11" s="162" t="s">
        <v>34</v>
      </c>
      <c r="M11" s="166" t="s">
        <v>153</v>
      </c>
      <c r="N11" s="322"/>
      <c r="O11" s="179">
        <v>0</v>
      </c>
      <c r="P11" s="162" t="str">
        <f t="shared" si="2"/>
        <v>ü</v>
      </c>
      <c r="Q11" s="166" t="s">
        <v>35</v>
      </c>
      <c r="R11" s="322"/>
      <c r="S11" s="325"/>
      <c r="T11" s="162" t="str">
        <f>$L$9</f>
        <v>ü</v>
      </c>
      <c r="U11" s="166" t="s">
        <v>153</v>
      </c>
      <c r="V11" s="283" t="s">
        <v>35</v>
      </c>
      <c r="W11" s="179" t="s">
        <v>153</v>
      </c>
      <c r="X11" s="162" t="str">
        <f>$L$9</f>
        <v>ü</v>
      </c>
      <c r="Y11" s="144"/>
      <c r="Z11" s="50"/>
      <c r="AA11" s="50"/>
      <c r="AB11" s="50"/>
      <c r="AC11" s="51"/>
      <c r="AD11" s="51"/>
    </row>
    <row r="12" spans="1:30" ht="29.25" customHeight="1" x14ac:dyDescent="0.3">
      <c r="A12" s="240" t="s">
        <v>185</v>
      </c>
      <c r="B12" s="293">
        <v>10</v>
      </c>
      <c r="C12" s="35">
        <f t="shared" si="3"/>
        <v>6</v>
      </c>
      <c r="D12" s="294">
        <f t="shared" si="1"/>
        <v>0.6</v>
      </c>
      <c r="E12" s="243" t="s">
        <v>112</v>
      </c>
      <c r="F12" s="262" t="s">
        <v>6</v>
      </c>
      <c r="G12" s="42" t="s">
        <v>186</v>
      </c>
      <c r="H12" s="73" t="s">
        <v>199</v>
      </c>
      <c r="I12" s="275" t="s">
        <v>195</v>
      </c>
      <c r="J12" s="245"/>
      <c r="K12" s="162"/>
      <c r="L12" s="162" t="s">
        <v>34</v>
      </c>
      <c r="M12" s="163" t="s">
        <v>34</v>
      </c>
      <c r="N12" s="322"/>
      <c r="O12" s="178" t="s">
        <v>34</v>
      </c>
      <c r="P12" s="162" t="str">
        <f t="shared" si="2"/>
        <v>ü</v>
      </c>
      <c r="Q12" s="166" t="s">
        <v>35</v>
      </c>
      <c r="R12" s="322"/>
      <c r="S12" s="325"/>
      <c r="T12" s="165" t="s">
        <v>35</v>
      </c>
      <c r="U12" s="163" t="str">
        <f>$U$7</f>
        <v>ü</v>
      </c>
      <c r="V12" s="164" t="s">
        <v>34</v>
      </c>
      <c r="W12" s="179" t="s">
        <v>35</v>
      </c>
      <c r="X12" s="165" t="s">
        <v>153</v>
      </c>
    </row>
    <row r="13" spans="1:30" ht="29.25" customHeight="1" x14ac:dyDescent="0.3">
      <c r="A13" s="240" t="s">
        <v>187</v>
      </c>
      <c r="B13" s="293">
        <v>10</v>
      </c>
      <c r="C13" s="35">
        <f t="shared" si="3"/>
        <v>6</v>
      </c>
      <c r="D13" s="294">
        <f t="shared" si="1"/>
        <v>0.6</v>
      </c>
      <c r="E13" s="243" t="s">
        <v>1</v>
      </c>
      <c r="F13" s="262" t="s">
        <v>49</v>
      </c>
      <c r="G13" s="42" t="s">
        <v>188</v>
      </c>
      <c r="H13" s="73" t="s">
        <v>199</v>
      </c>
      <c r="I13" s="275" t="s">
        <v>189</v>
      </c>
      <c r="J13" s="245"/>
      <c r="K13" s="162"/>
      <c r="L13" s="162" t="s">
        <v>34</v>
      </c>
      <c r="M13" s="166">
        <v>0</v>
      </c>
      <c r="N13" s="322"/>
      <c r="O13" s="178" t="s">
        <v>34</v>
      </c>
      <c r="P13" s="162" t="str">
        <f t="shared" si="2"/>
        <v>ü</v>
      </c>
      <c r="Q13" s="166">
        <v>0</v>
      </c>
      <c r="R13" s="322"/>
      <c r="S13" s="325"/>
      <c r="T13" s="162" t="str">
        <f t="shared" ref="T13:T16" si="4">$L$9</f>
        <v>ü</v>
      </c>
      <c r="U13" s="166">
        <v>0</v>
      </c>
      <c r="V13" s="164" t="s">
        <v>34</v>
      </c>
      <c r="W13" s="178" t="s">
        <v>34</v>
      </c>
      <c r="X13" s="165" t="s">
        <v>35</v>
      </c>
    </row>
    <row r="14" spans="1:30" ht="30.75" customHeight="1" x14ac:dyDescent="0.3">
      <c r="A14" s="38" t="s">
        <v>9</v>
      </c>
      <c r="B14" s="35">
        <v>10</v>
      </c>
      <c r="C14" s="35">
        <f t="shared" si="3"/>
        <v>10</v>
      </c>
      <c r="D14" s="294">
        <f t="shared" si="1"/>
        <v>1</v>
      </c>
      <c r="E14" s="42" t="s">
        <v>0</v>
      </c>
      <c r="F14" s="262" t="s">
        <v>6</v>
      </c>
      <c r="G14" s="42" t="s">
        <v>50</v>
      </c>
      <c r="H14" s="73" t="s">
        <v>26</v>
      </c>
      <c r="I14" s="275" t="s">
        <v>40</v>
      </c>
      <c r="J14" s="137"/>
      <c r="K14" s="162"/>
      <c r="L14" s="162" t="s">
        <v>34</v>
      </c>
      <c r="M14" s="163" t="s">
        <v>34</v>
      </c>
      <c r="N14" s="322"/>
      <c r="O14" s="178" t="s">
        <v>34</v>
      </c>
      <c r="P14" s="162" t="str">
        <f t="shared" si="2"/>
        <v>ü</v>
      </c>
      <c r="Q14" s="163" t="s">
        <v>34</v>
      </c>
      <c r="R14" s="322"/>
      <c r="S14" s="325"/>
      <c r="T14" s="162" t="str">
        <f t="shared" si="4"/>
        <v>ü</v>
      </c>
      <c r="U14" s="163" t="str">
        <f>$U$7</f>
        <v>ü</v>
      </c>
      <c r="V14" s="164" t="s">
        <v>34</v>
      </c>
      <c r="W14" s="178" t="s">
        <v>34</v>
      </c>
      <c r="X14" s="162" t="str">
        <f t="shared" ref="X14:X16" si="5">$L$9</f>
        <v>ü</v>
      </c>
      <c r="Y14" s="144"/>
      <c r="Z14" s="50"/>
      <c r="AA14" s="50"/>
      <c r="AB14" s="50"/>
      <c r="AC14" s="50"/>
      <c r="AD14" s="50"/>
    </row>
    <row r="15" spans="1:30" ht="30.75" customHeight="1" x14ac:dyDescent="0.3">
      <c r="A15" s="38" t="s">
        <v>182</v>
      </c>
      <c r="B15" s="35">
        <v>10</v>
      </c>
      <c r="C15" s="35">
        <f t="shared" si="3"/>
        <v>9</v>
      </c>
      <c r="D15" s="294">
        <f t="shared" si="1"/>
        <v>0.9</v>
      </c>
      <c r="E15" s="65" t="s">
        <v>209</v>
      </c>
      <c r="F15" s="262" t="s">
        <v>6</v>
      </c>
      <c r="G15" s="42" t="s">
        <v>183</v>
      </c>
      <c r="H15" s="73" t="s">
        <v>196</v>
      </c>
      <c r="I15" s="275" t="s">
        <v>40</v>
      </c>
      <c r="J15" s="137"/>
      <c r="K15" s="162"/>
      <c r="L15" s="162" t="s">
        <v>34</v>
      </c>
      <c r="M15" s="163" t="s">
        <v>34</v>
      </c>
      <c r="N15" s="322"/>
      <c r="O15" s="178" t="s">
        <v>34</v>
      </c>
      <c r="P15" s="162" t="str">
        <f t="shared" si="2"/>
        <v>ü</v>
      </c>
      <c r="Q15" s="163" t="s">
        <v>34</v>
      </c>
      <c r="R15" s="322"/>
      <c r="S15" s="325"/>
      <c r="T15" s="162" t="str">
        <f t="shared" si="4"/>
        <v>ü</v>
      </c>
      <c r="U15" s="163" t="str">
        <f t="shared" ref="U15:U16" si="6">$U$7</f>
        <v>ü</v>
      </c>
      <c r="V15" s="167">
        <v>0</v>
      </c>
      <c r="W15" s="178" t="s">
        <v>34</v>
      </c>
      <c r="X15" s="162" t="str">
        <f t="shared" si="5"/>
        <v>ü</v>
      </c>
      <c r="Y15" s="144"/>
      <c r="Z15" s="50"/>
      <c r="AA15" s="50"/>
      <c r="AB15" s="50"/>
      <c r="AC15" s="50"/>
      <c r="AD15" s="50"/>
    </row>
    <row r="16" spans="1:30" ht="28.8" x14ac:dyDescent="0.3">
      <c r="A16" s="38" t="s">
        <v>22</v>
      </c>
      <c r="B16" s="35">
        <v>10</v>
      </c>
      <c r="C16" s="35">
        <f t="shared" si="3"/>
        <v>10</v>
      </c>
      <c r="D16" s="294">
        <f t="shared" si="1"/>
        <v>1</v>
      </c>
      <c r="E16" s="42" t="s">
        <v>208</v>
      </c>
      <c r="F16" s="262" t="s">
        <v>6</v>
      </c>
      <c r="G16" s="42" t="s">
        <v>177</v>
      </c>
      <c r="H16" s="73" t="s">
        <v>26</v>
      </c>
      <c r="I16" s="275" t="s">
        <v>40</v>
      </c>
      <c r="J16" s="137"/>
      <c r="K16" s="162"/>
      <c r="L16" s="162" t="s">
        <v>34</v>
      </c>
      <c r="M16" s="163" t="s">
        <v>34</v>
      </c>
      <c r="N16" s="323"/>
      <c r="O16" s="178" t="s">
        <v>34</v>
      </c>
      <c r="P16" s="162" t="str">
        <f t="shared" si="2"/>
        <v>ü</v>
      </c>
      <c r="Q16" s="163" t="s">
        <v>34</v>
      </c>
      <c r="R16" s="323"/>
      <c r="S16" s="326"/>
      <c r="T16" s="162" t="str">
        <f t="shared" si="4"/>
        <v>ü</v>
      </c>
      <c r="U16" s="163" t="str">
        <f t="shared" si="6"/>
        <v>ü</v>
      </c>
      <c r="V16" s="164" t="s">
        <v>34</v>
      </c>
      <c r="W16" s="178" t="s">
        <v>34</v>
      </c>
      <c r="X16" s="162" t="str">
        <f t="shared" si="5"/>
        <v>ü</v>
      </c>
      <c r="Y16" s="145"/>
      <c r="Z16" s="51"/>
      <c r="AA16" s="51"/>
      <c r="AB16" s="51"/>
      <c r="AC16" s="51"/>
      <c r="AD16" s="50"/>
    </row>
    <row r="17" spans="1:24" ht="29.1" customHeight="1" x14ac:dyDescent="0.3">
      <c r="A17" s="240" t="s">
        <v>160</v>
      </c>
      <c r="B17" s="293"/>
      <c r="C17" s="35"/>
      <c r="D17" s="294"/>
      <c r="E17" s="243" t="s">
        <v>112</v>
      </c>
      <c r="F17" s="265"/>
      <c r="G17" s="243"/>
      <c r="H17" s="241"/>
      <c r="I17" s="276"/>
      <c r="J17" s="245"/>
      <c r="K17" s="250"/>
      <c r="L17" s="251"/>
      <c r="M17" s="204"/>
      <c r="N17" s="201"/>
      <c r="O17" s="201"/>
      <c r="P17" s="202"/>
      <c r="Q17" s="204"/>
      <c r="R17" s="167"/>
      <c r="S17" s="178"/>
      <c r="T17" s="251"/>
      <c r="U17" s="204"/>
      <c r="V17" s="200"/>
      <c r="W17" s="204"/>
      <c r="X17" s="251"/>
    </row>
    <row r="18" spans="1:24" ht="29.1" customHeight="1" x14ac:dyDescent="0.3">
      <c r="A18" s="240" t="s">
        <v>160</v>
      </c>
      <c r="B18" s="293"/>
      <c r="C18" s="35"/>
      <c r="D18" s="294"/>
      <c r="E18" s="243" t="s">
        <v>181</v>
      </c>
      <c r="F18" s="265"/>
      <c r="G18" s="243"/>
      <c r="H18" s="241"/>
      <c r="I18" s="276"/>
      <c r="J18" s="245"/>
      <c r="K18" s="250"/>
      <c r="L18" s="251"/>
      <c r="M18" s="204"/>
      <c r="N18" s="201"/>
      <c r="O18" s="201"/>
      <c r="P18" s="202"/>
      <c r="Q18" s="204"/>
      <c r="R18" s="200"/>
      <c r="S18" s="201"/>
      <c r="T18" s="251"/>
      <c r="U18" s="204"/>
      <c r="V18" s="200"/>
      <c r="W18" s="204"/>
      <c r="X18" s="251"/>
    </row>
    <row r="19" spans="1:24" x14ac:dyDescent="0.3">
      <c r="F19" s="266"/>
      <c r="G19" s="44"/>
      <c r="H19" s="79"/>
      <c r="I19" s="277"/>
      <c r="J19" s="139"/>
      <c r="K19" s="247"/>
      <c r="L19" s="170"/>
      <c r="M19" s="169"/>
      <c r="N19" s="169"/>
      <c r="O19" s="141"/>
      <c r="P19" s="51"/>
      <c r="Q19" s="133"/>
      <c r="R19" s="167"/>
      <c r="S19" s="178"/>
      <c r="T19" s="51"/>
      <c r="U19" s="133"/>
      <c r="V19" s="133"/>
    </row>
    <row r="20" spans="1:24" x14ac:dyDescent="0.3">
      <c r="A20" s="18" t="s">
        <v>41</v>
      </c>
      <c r="B20" s="288"/>
      <c r="C20" s="288"/>
      <c r="D20" s="288"/>
      <c r="E20" s="267"/>
      <c r="F20" s="267"/>
      <c r="G20" s="45"/>
      <c r="H20" s="80"/>
      <c r="I20" s="278"/>
      <c r="J20" s="59"/>
      <c r="K20" s="59"/>
      <c r="L20" s="171"/>
      <c r="P20" s="12"/>
      <c r="R20" s="167"/>
      <c r="S20" s="178"/>
      <c r="T20" s="12"/>
    </row>
    <row r="21" spans="1:24" x14ac:dyDescent="0.3">
      <c r="A21" s="105" t="s">
        <v>31</v>
      </c>
      <c r="B21" s="289"/>
      <c r="C21" s="289"/>
      <c r="D21" s="289"/>
      <c r="E21" s="268"/>
      <c r="F21" s="268"/>
      <c r="G21" s="106"/>
      <c r="H21" s="107"/>
      <c r="I21" s="279"/>
      <c r="J21" s="109"/>
      <c r="K21" s="109"/>
      <c r="L21" s="173"/>
      <c r="P21" s="12"/>
      <c r="R21" s="167"/>
      <c r="S21" s="178"/>
      <c r="T21" s="12"/>
    </row>
    <row r="22" spans="1:24" x14ac:dyDescent="0.3">
      <c r="A22" s="105" t="s">
        <v>33</v>
      </c>
      <c r="E22" s="268"/>
      <c r="F22" s="268"/>
      <c r="G22" s="106"/>
      <c r="H22" s="107"/>
      <c r="I22" s="279"/>
      <c r="J22" s="109"/>
      <c r="K22" s="109"/>
      <c r="L22" s="173"/>
      <c r="P22" s="12"/>
      <c r="R22" s="167"/>
      <c r="S22" s="178"/>
      <c r="T22" s="12"/>
    </row>
    <row r="23" spans="1:24" x14ac:dyDescent="0.3">
      <c r="A23" s="127" t="s">
        <v>121</v>
      </c>
      <c r="B23" s="290"/>
      <c r="C23" s="290"/>
      <c r="D23" s="290"/>
      <c r="E23" s="269"/>
      <c r="F23" s="269"/>
      <c r="G23" s="118"/>
      <c r="H23" s="107"/>
      <c r="I23" s="279"/>
      <c r="J23" s="109"/>
      <c r="K23" s="109"/>
      <c r="L23" s="173"/>
      <c r="P23" s="12"/>
      <c r="R23" s="167"/>
      <c r="S23" s="178"/>
      <c r="T23" s="12"/>
    </row>
    <row r="24" spans="1:24" x14ac:dyDescent="0.3">
      <c r="A24" s="128" t="s">
        <v>205</v>
      </c>
      <c r="B24" s="291"/>
      <c r="C24" s="291"/>
      <c r="D24" s="291"/>
      <c r="E24" s="282"/>
      <c r="F24" s="270"/>
      <c r="G24" s="193"/>
      <c r="H24" s="107"/>
      <c r="I24" s="279"/>
      <c r="J24" s="109"/>
      <c r="K24" s="109"/>
      <c r="L24" s="173"/>
      <c r="P24" s="12"/>
      <c r="R24" s="167"/>
      <c r="S24" s="178"/>
      <c r="T24" s="12"/>
    </row>
    <row r="25" spans="1:24" x14ac:dyDescent="0.3">
      <c r="A25" s="131" t="s">
        <v>206</v>
      </c>
      <c r="B25" s="292"/>
      <c r="C25" s="292"/>
      <c r="D25" s="292"/>
      <c r="E25" s="271"/>
      <c r="F25" s="271"/>
      <c r="G25" s="194"/>
      <c r="H25" s="107"/>
      <c r="I25" s="279"/>
      <c r="J25" s="109"/>
      <c r="K25" s="109"/>
      <c r="L25" s="173"/>
      <c r="P25" s="12"/>
      <c r="R25" s="201"/>
      <c r="S25" s="204"/>
      <c r="T25" s="12"/>
    </row>
    <row r="26" spans="1:24" x14ac:dyDescent="0.3">
      <c r="A26" s="105" t="s">
        <v>117</v>
      </c>
      <c r="B26" s="289"/>
      <c r="C26" s="289"/>
      <c r="D26" s="289"/>
      <c r="E26" s="268"/>
      <c r="F26" s="268"/>
      <c r="G26" s="106"/>
      <c r="H26" s="107"/>
      <c r="I26" s="279"/>
      <c r="J26" s="109"/>
      <c r="K26" s="109"/>
      <c r="L26" s="173"/>
      <c r="P26" s="12"/>
      <c r="R26" s="201"/>
      <c r="S26" s="204"/>
      <c r="T26" s="12"/>
    </row>
    <row r="27" spans="1:24" x14ac:dyDescent="0.3">
      <c r="A27" s="105" t="s">
        <v>32</v>
      </c>
      <c r="B27" s="289"/>
      <c r="C27" s="289"/>
      <c r="D27" s="289"/>
      <c r="E27" s="268"/>
      <c r="F27" s="268"/>
      <c r="G27" s="106"/>
      <c r="H27" s="107"/>
      <c r="I27" s="279"/>
      <c r="J27" s="109"/>
      <c r="K27" s="109"/>
      <c r="L27" s="173"/>
      <c r="P27" s="12"/>
      <c r="R27" s="201"/>
      <c r="S27" s="204"/>
      <c r="T27" s="12"/>
    </row>
    <row r="28" spans="1:24" x14ac:dyDescent="0.3">
      <c r="A28" s="105" t="s">
        <v>5</v>
      </c>
      <c r="B28" s="289"/>
      <c r="C28" s="289"/>
      <c r="D28" s="289"/>
      <c r="E28" s="268"/>
      <c r="F28" s="268"/>
      <c r="G28" s="105"/>
      <c r="H28" s="105"/>
      <c r="I28" s="268"/>
      <c r="J28" s="105"/>
      <c r="K28" s="105"/>
      <c r="L28" s="173"/>
      <c r="P28" s="12"/>
      <c r="R28" s="133"/>
      <c r="S28" s="133"/>
      <c r="T28" s="12"/>
    </row>
    <row r="29" spans="1:24" x14ac:dyDescent="0.3">
      <c r="A29" s="105" t="s">
        <v>143</v>
      </c>
      <c r="B29" s="289"/>
      <c r="C29" s="289"/>
      <c r="D29" s="289"/>
      <c r="E29" s="268"/>
      <c r="F29" s="268"/>
      <c r="G29" s="105"/>
      <c r="H29" s="105"/>
      <c r="I29" s="268"/>
      <c r="J29" s="105"/>
      <c r="K29" s="105"/>
      <c r="L29" s="216"/>
    </row>
  </sheetData>
  <mergeCells count="4">
    <mergeCell ref="I5:J5"/>
    <mergeCell ref="N7:N16"/>
    <mergeCell ref="R7:R16"/>
    <mergeCell ref="S7:S16"/>
  </mergeCells>
  <pageMargins left="0.25" right="0.25" top="0.75" bottom="0.75" header="0.3" footer="0.3"/>
  <pageSetup paperSize="8" scale="87" orientation="landscape" verticalDpi="0" r:id="rId1"/>
  <colBreaks count="1" manualBreakCount="1">
    <brk id="24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71f75-1794-415f-b900-a113f17b89dc">
      <Terms xmlns="http://schemas.microsoft.com/office/infopath/2007/PartnerControls"/>
    </lcf76f155ced4ddcb4097134ff3c332f>
    <TaxCatchAll xmlns="0491755e-f5dc-43c8-bb14-35ee65c1a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029C20994994BAF71CB5139C0B4A6" ma:contentTypeVersion="13" ma:contentTypeDescription="Create a new document." ma:contentTypeScope="" ma:versionID="cd90c51e844d49239ec519494c92d7a2">
  <xsd:schema xmlns:xsd="http://www.w3.org/2001/XMLSchema" xmlns:xs="http://www.w3.org/2001/XMLSchema" xmlns:p="http://schemas.microsoft.com/office/2006/metadata/properties" xmlns:ns2="85e71f75-1794-415f-b900-a113f17b89dc" xmlns:ns3="0491755e-f5dc-43c8-bb14-35ee65c1a03f" targetNamespace="http://schemas.microsoft.com/office/2006/metadata/properties" ma:root="true" ma:fieldsID="6625c8ac707ad38b3635e039d1089503" ns2:_="" ns3:_="">
    <xsd:import namespace="85e71f75-1794-415f-b900-a113f17b89dc"/>
    <xsd:import namespace="0491755e-f5dc-43c8-bb14-35ee65c1a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71f75-1794-415f-b900-a113f17b8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5dd292-09e7-4c1a-8a23-337b2dc44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1755e-f5dc-43c8-bb14-35ee65c1a03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f7e7b4-4fcc-44ec-b06e-6b3afd7f137f}" ma:internalName="TaxCatchAll" ma:showField="CatchAllData" ma:web="0491755e-f5dc-43c8-bb14-35ee65c1a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0BA47-8492-4C6E-A284-C9F1A856E996}">
  <ds:schemaRefs>
    <ds:schemaRef ds:uri="http://schemas.microsoft.com/office/2006/metadata/properties"/>
    <ds:schemaRef ds:uri="http://schemas.microsoft.com/office/infopath/2007/PartnerControls"/>
    <ds:schemaRef ds:uri="1719b6a8-7b1b-4898-a5ac-8bbc41d39588"/>
    <ds:schemaRef ds:uri="888dfa22-7c97-48ae-90bd-e120207932f0"/>
  </ds:schemaRefs>
</ds:datastoreItem>
</file>

<file path=customXml/itemProps2.xml><?xml version="1.0" encoding="utf-8"?>
<ds:datastoreItem xmlns:ds="http://schemas.openxmlformats.org/officeDocument/2006/customXml" ds:itemID="{94E52696-E201-4EAB-94C6-5BE3D17BCEB7}"/>
</file>

<file path=customXml/itemProps3.xml><?xml version="1.0" encoding="utf-8"?>
<ds:datastoreItem xmlns:ds="http://schemas.openxmlformats.org/officeDocument/2006/customXml" ds:itemID="{A6002001-55B8-4468-9E06-E37C9D4AA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'2015-16'!Print_Area</vt:lpstr>
      <vt:lpstr>'2019-20'!Print_Area</vt:lpstr>
      <vt:lpstr>'2023-24'!Print_Area</vt:lpstr>
      <vt:lpstr>'2024-25'!Print_Area</vt:lpstr>
    </vt:vector>
  </TitlesOfParts>
  <Company>RM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beverleymanfredi</dc:creator>
  <cp:lastModifiedBy>B Manfredi</cp:lastModifiedBy>
  <cp:lastPrinted>2019-07-11T11:04:39Z</cp:lastPrinted>
  <dcterms:created xsi:type="dcterms:W3CDTF">2016-06-14T12:37:06Z</dcterms:created>
  <dcterms:modified xsi:type="dcterms:W3CDTF">2025-11-12T10:26:46Z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0x0101003DB029C20994994BAF71CB5139C0B4A6</vt:lpwstr>
  </property>
  <property fmtid="{D5CDD505-2E9C-101B-9397-08002B2CF9AE}" pid="3" name="Order">
    <vt:r8>864000</vt:r8>
  </property>
  <property fmtid="{D5CDD505-2E9C-101B-9397-08002B2CF9AE}" pid="4" name="MediaServiceImageTags">
    <vt:lpwstr/>
  </property>
</Properties>
</file>